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TRABAJO CASA\ESTADISTICAS COMUNICADO FINAL 2020\FINALES SISTEMA\FINALES COMUNICADO 2021_Protegidos\"/>
    </mc:Choice>
  </mc:AlternateContent>
  <bookViews>
    <workbookView xWindow="360" yWindow="135" windowWidth="7995" windowHeight="5640" tabRatio="890"/>
  </bookViews>
  <sheets>
    <sheet name="COMPARATIVO TOTAL" sheetId="6" r:id="rId1"/>
    <sheet name="COMPARATIVO CAMPESTRE" sheetId="5" r:id="rId2"/>
    <sheet name="COMPARATIVO SALAMANCA" sheetId="7" r:id="rId3"/>
    <sheet name="Egresados Preparatorias" sheetId="2" r:id="rId4"/>
  </sheets>
  <definedNames>
    <definedName name="_xlnm.Print_Area" localSheetId="1">'COMPARATIVO CAMPESTRE'!$A$1:$P$67</definedName>
    <definedName name="_xlnm.Print_Area" localSheetId="2">'COMPARATIVO SALAMANCA'!$A$1:$R$27</definedName>
    <definedName name="_xlnm.Print_Area" localSheetId="0">'COMPARATIVO TOTAL'!$A$1:$L$142</definedName>
    <definedName name="_xlnm.Print_Area" localSheetId="3">'Egresados Preparatorias'!$A$1:$K$40</definedName>
  </definedNames>
  <calcPr calcId="162913"/>
</workbook>
</file>

<file path=xl/calcChain.xml><?xml version="1.0" encoding="utf-8"?>
<calcChain xmlns="http://schemas.openxmlformats.org/spreadsheetml/2006/main">
  <c r="AE15" i="7" l="1"/>
  <c r="AF15" i="7"/>
  <c r="AE16" i="7"/>
  <c r="AF16" i="7"/>
  <c r="AE17" i="7"/>
  <c r="AF17" i="7"/>
  <c r="AE18" i="7"/>
  <c r="AF18" i="7"/>
  <c r="AE19" i="7"/>
  <c r="AF19" i="7"/>
  <c r="AE20" i="7"/>
  <c r="AF20" i="7"/>
  <c r="AE21" i="7"/>
  <c r="AF21" i="7"/>
  <c r="AE22" i="7"/>
  <c r="AF22" i="7"/>
  <c r="AE23" i="7"/>
  <c r="AF23" i="7"/>
  <c r="AE24" i="7"/>
  <c r="AF24" i="7"/>
  <c r="AE25" i="7"/>
  <c r="AF25" i="7"/>
  <c r="AE26" i="7"/>
  <c r="AF26" i="7"/>
  <c r="AE27" i="7"/>
  <c r="AF27" i="7"/>
  <c r="AE14" i="7"/>
  <c r="AF14" i="7"/>
  <c r="AF13" i="7"/>
  <c r="AE13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U28" i="7"/>
  <c r="C55" i="5"/>
  <c r="V55" i="5"/>
  <c r="U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AF62" i="5"/>
  <c r="Q55" i="5" l="1"/>
  <c r="AA55" i="5"/>
  <c r="W55" i="5"/>
  <c r="AC55" i="5" s="1"/>
  <c r="AB55" i="5"/>
  <c r="W28" i="7"/>
  <c r="Q28" i="7"/>
  <c r="V28" i="7"/>
  <c r="AJ35" i="7"/>
  <c r="AK35" i="7"/>
  <c r="AL35" i="7"/>
  <c r="AU35" i="7" s="1"/>
  <c r="AA35" i="7"/>
  <c r="AB35" i="7"/>
  <c r="AC35" i="7"/>
  <c r="R35" i="7"/>
  <c r="S35" i="7"/>
  <c r="T35" i="7"/>
  <c r="I35" i="7"/>
  <c r="J35" i="7"/>
  <c r="K35" i="7"/>
  <c r="AD13" i="7"/>
  <c r="AE63" i="5"/>
  <c r="AF63" i="5"/>
  <c r="AE64" i="5"/>
  <c r="AF64" i="5"/>
  <c r="AE65" i="5"/>
  <c r="AF65" i="5"/>
  <c r="AE62" i="5"/>
  <c r="Y66" i="5"/>
  <c r="AE66" i="5" s="1"/>
  <c r="Z66" i="5"/>
  <c r="AF66" i="5" s="1"/>
  <c r="S66" i="5"/>
  <c r="T66" i="5"/>
  <c r="M66" i="5"/>
  <c r="N66" i="5"/>
  <c r="G66" i="5"/>
  <c r="H66" i="5"/>
  <c r="I64" i="6"/>
  <c r="F64" i="6"/>
  <c r="J18" i="6"/>
  <c r="G18" i="6"/>
  <c r="J17" i="6"/>
  <c r="G17" i="6"/>
  <c r="J16" i="6"/>
  <c r="G16" i="6"/>
  <c r="J15" i="6"/>
  <c r="G15" i="6"/>
  <c r="J14" i="6"/>
  <c r="G14" i="6"/>
  <c r="J13" i="6"/>
  <c r="G13" i="6"/>
  <c r="R55" i="5" l="1"/>
  <c r="X55" i="5"/>
  <c r="AT35" i="7"/>
  <c r="AS35" i="7"/>
  <c r="X28" i="7"/>
  <c r="R28" i="7"/>
  <c r="AI35" i="7"/>
  <c r="AH35" i="7"/>
  <c r="AG35" i="7"/>
  <c r="AF35" i="7"/>
  <c r="AE35" i="7"/>
  <c r="AD35" i="7"/>
  <c r="Z35" i="7"/>
  <c r="Y35" i="7"/>
  <c r="X35" i="7"/>
  <c r="W35" i="7"/>
  <c r="V35" i="7"/>
  <c r="U35" i="7"/>
  <c r="Q35" i="7"/>
  <c r="P35" i="7"/>
  <c r="O35" i="7"/>
  <c r="N35" i="7"/>
  <c r="M35" i="7"/>
  <c r="L35" i="7"/>
  <c r="H35" i="7"/>
  <c r="G35" i="7"/>
  <c r="F35" i="7"/>
  <c r="E35" i="7"/>
  <c r="D35" i="7"/>
  <c r="C35" i="7"/>
  <c r="AD27" i="7"/>
  <c r="AC27" i="7"/>
  <c r="AB27" i="7"/>
  <c r="AA27" i="7"/>
  <c r="AD25" i="7"/>
  <c r="AC25" i="7"/>
  <c r="AB25" i="7"/>
  <c r="AA25" i="7"/>
  <c r="AD23" i="7"/>
  <c r="AC23" i="7"/>
  <c r="AD22" i="7"/>
  <c r="AC22" i="7"/>
  <c r="AB22" i="7"/>
  <c r="AA22" i="7"/>
  <c r="AD21" i="7"/>
  <c r="AC21" i="7"/>
  <c r="AB21" i="7"/>
  <c r="AA21" i="7"/>
  <c r="AD20" i="7"/>
  <c r="AC20" i="7"/>
  <c r="AD19" i="7"/>
  <c r="AC19" i="7"/>
  <c r="AB19" i="7"/>
  <c r="AA19" i="7"/>
  <c r="AD18" i="7"/>
  <c r="AC18" i="7"/>
  <c r="AB18" i="7"/>
  <c r="AA18" i="7"/>
  <c r="AD17" i="7"/>
  <c r="AC17" i="7"/>
  <c r="AB17" i="7"/>
  <c r="AA17" i="7"/>
  <c r="AD16" i="7"/>
  <c r="AC16" i="7"/>
  <c r="AB16" i="7"/>
  <c r="AA16" i="7"/>
  <c r="AD15" i="7"/>
  <c r="AC15" i="7"/>
  <c r="AD14" i="7"/>
  <c r="AC14" i="7"/>
  <c r="AB14" i="7"/>
  <c r="AA14" i="7"/>
  <c r="AC13" i="7"/>
  <c r="AB13" i="7"/>
  <c r="AA13" i="7"/>
  <c r="X66" i="5"/>
  <c r="W66" i="5"/>
  <c r="V66" i="5"/>
  <c r="U66" i="5"/>
  <c r="R66" i="5"/>
  <c r="Q66" i="5"/>
  <c r="P66" i="5"/>
  <c r="O66" i="5"/>
  <c r="L66" i="5"/>
  <c r="K66" i="5"/>
  <c r="J66" i="5"/>
  <c r="I66" i="5"/>
  <c r="F66" i="5"/>
  <c r="E66" i="5"/>
  <c r="D66" i="5"/>
  <c r="C66" i="5"/>
  <c r="AD65" i="5"/>
  <c r="AC65" i="5"/>
  <c r="AB65" i="5"/>
  <c r="AA65" i="5"/>
  <c r="AD64" i="5"/>
  <c r="AC64" i="5"/>
  <c r="AB64" i="5"/>
  <c r="AA64" i="5"/>
  <c r="AD63" i="5"/>
  <c r="AC63" i="5"/>
  <c r="AB63" i="5"/>
  <c r="AA63" i="5"/>
  <c r="AD62" i="5"/>
  <c r="AC62" i="5"/>
  <c r="AB62" i="5"/>
  <c r="AA62" i="5"/>
  <c r="AD55" i="5" l="1"/>
  <c r="S55" i="5"/>
  <c r="Y55" i="5"/>
  <c r="AO35" i="7"/>
  <c r="S28" i="7"/>
  <c r="T28" i="7"/>
  <c r="Y28" i="7"/>
  <c r="Z28" i="7"/>
  <c r="AM35" i="7"/>
  <c r="AQ35" i="7"/>
  <c r="AN35" i="7"/>
  <c r="AR35" i="7"/>
  <c r="AP35" i="7"/>
  <c r="AB28" i="7"/>
  <c r="AA28" i="7"/>
  <c r="AC28" i="7"/>
  <c r="AD28" i="7"/>
  <c r="AA66" i="5"/>
  <c r="AC66" i="5"/>
  <c r="AB66" i="5"/>
  <c r="AD66" i="5"/>
  <c r="F17" i="2"/>
  <c r="AE55" i="5" l="1"/>
  <c r="T55" i="5"/>
  <c r="Z55" i="5"/>
  <c r="AF55" i="5" s="1"/>
  <c r="AF28" i="7"/>
  <c r="AE28" i="7"/>
  <c r="D17" i="2"/>
  <c r="J21" i="6" l="1"/>
  <c r="G21" i="6"/>
  <c r="I65" i="6" l="1"/>
  <c r="E17" i="2" l="1"/>
  <c r="G20" i="6" l="1"/>
  <c r="J19" i="6" l="1"/>
  <c r="J20" i="6"/>
  <c r="G19" i="6"/>
  <c r="F65" i="6" l="1"/>
</calcChain>
</file>

<file path=xl/sharedStrings.xml><?xml version="1.0" encoding="utf-8"?>
<sst xmlns="http://schemas.openxmlformats.org/spreadsheetml/2006/main" count="279" uniqueCount="111">
  <si>
    <t>TOTAL</t>
  </si>
  <si>
    <t>No.</t>
  </si>
  <si>
    <t>AÑO</t>
  </si>
  <si>
    <t>CAMPUS</t>
  </si>
  <si>
    <t>AMÉRICAS</t>
  </si>
  <si>
    <t>JUAN ALONSO DE TORRES</t>
  </si>
  <si>
    <t>SALAMANCA</t>
  </si>
  <si>
    <t>SAN FRANCISCO DEL RINCÓN</t>
  </si>
  <si>
    <t>Lic. En Educación</t>
  </si>
  <si>
    <t>Porcentaje de Titulación</t>
  </si>
  <si>
    <t>Egresados</t>
  </si>
  <si>
    <t>Titulados</t>
  </si>
  <si>
    <t>Año</t>
  </si>
  <si>
    <t>Campestre</t>
  </si>
  <si>
    <t>Salamanca</t>
  </si>
  <si>
    <t>Total</t>
  </si>
  <si>
    <t>Lic. En Psicología</t>
  </si>
  <si>
    <t>EGRESO Y TITULACIÓN</t>
  </si>
  <si>
    <t xml:space="preserve">EGRESO </t>
  </si>
  <si>
    <t>Lic. En Administración de Negocios</t>
  </si>
  <si>
    <t>Expresión Gráfica Arquitectónica</t>
  </si>
  <si>
    <t>Gastronomía</t>
  </si>
  <si>
    <t>Procesos Agroindustriales</t>
  </si>
  <si>
    <t xml:space="preserve">EGRESO Y TITULACIÓN   </t>
  </si>
  <si>
    <t xml:space="preserve">EGRESO Y TITULACIÓN </t>
  </si>
  <si>
    <t>Nivel</t>
  </si>
  <si>
    <t>Especialidad</t>
  </si>
  <si>
    <t>Maestría</t>
  </si>
  <si>
    <t>Lic. En Negocios Internacionales</t>
  </si>
  <si>
    <t>Lic. Ingeniería Industrial</t>
  </si>
  <si>
    <t xml:space="preserve">Doctorado </t>
  </si>
  <si>
    <t>Programa:</t>
  </si>
  <si>
    <t>No. de egresados en el período</t>
  </si>
  <si>
    <t>No. de titulados en el período</t>
  </si>
  <si>
    <t>No. Total de Egresados</t>
  </si>
  <si>
    <t>No. Total de Titulados</t>
  </si>
  <si>
    <t>18-1</t>
  </si>
  <si>
    <t>Supervisión de Obra</t>
  </si>
  <si>
    <t>No. de Egresados en el período</t>
  </si>
  <si>
    <t>No. Total de titulados</t>
  </si>
  <si>
    <t>Porcentaje de titulación</t>
  </si>
  <si>
    <t>18-2</t>
  </si>
  <si>
    <t>Lic. En Entrenamiento Deportivo</t>
  </si>
  <si>
    <t>19-1</t>
  </si>
  <si>
    <t>19-2</t>
  </si>
  <si>
    <t xml:space="preserve">Lic. En Administración </t>
  </si>
  <si>
    <t xml:space="preserve">Lic. En Contaduría Pública </t>
  </si>
  <si>
    <t xml:space="preserve">Lic. En Comercio Internacional </t>
  </si>
  <si>
    <t xml:space="preserve">Lic. En Gestión y Operación de Servicios Gastronómicos </t>
  </si>
  <si>
    <t>18-3</t>
  </si>
  <si>
    <t>19-3</t>
  </si>
  <si>
    <t>COMPARATIVO DE EGRESO Y TITULACIÓN DE POSGRADO 2018-2020</t>
  </si>
  <si>
    <t>COMPARATIVO DE EGRESO Y TITULACIÓN DE LICENCIATURA SEMESTRAL Y CUATRIMESTRAL 2018-2020</t>
  </si>
  <si>
    <t>COMPARATIVO DE EGRESO Y TITULACIÓN DE PROFESIONAL ASOCIADO 2018-2020</t>
  </si>
  <si>
    <t>COMPARATIVO LICENCIATURA CAMPUS CAMPESTRE 2018-2020</t>
  </si>
  <si>
    <t>COMPARATIVO PROFESIONAL ASOCIADO CAMPUS CAMPESTRE 2018-2020</t>
  </si>
  <si>
    <t>20-1</t>
  </si>
  <si>
    <t>20-2</t>
  </si>
  <si>
    <t>COMPARATIVO LICENCIATURA SEMESTRAL CAMPUS SALAMANCA 2018-2020</t>
  </si>
  <si>
    <t>20-3</t>
  </si>
  <si>
    <t>COMPARATIVO LICENCIATURA CUATRIMESTRAL CAMPUS SALAMANCA 2018-2020</t>
  </si>
  <si>
    <t>COMPARATIVO PREPARATORIAS 2018-2020</t>
  </si>
  <si>
    <t>Lic. En Ing. Agrónomo Fitotecnista @</t>
  </si>
  <si>
    <t xml:space="preserve">Lic. En Ing. Agrónomo Zootecnista @  </t>
  </si>
  <si>
    <t>Lic. En Ing. Agrónomo en Producción @</t>
  </si>
  <si>
    <t xml:space="preserve">Lic. En Arquitectura @  </t>
  </si>
  <si>
    <t xml:space="preserve">Lic. En Ciencias de la Comunicación  </t>
  </si>
  <si>
    <t xml:space="preserve">Lic. En Mercadotecnia Estratégica @  </t>
  </si>
  <si>
    <t xml:space="preserve">Lic. En Derecho @ </t>
  </si>
  <si>
    <t>Lic. En Criminología y Criminalística  @</t>
  </si>
  <si>
    <t xml:space="preserve">Lic. En Hotelería y Turismo </t>
  </si>
  <si>
    <t xml:space="preserve">Lic. En Administración Turística @ </t>
  </si>
  <si>
    <t>Lic. En Gestión y Operación de Servicios Gastronómicos @</t>
  </si>
  <si>
    <t xml:space="preserve">Lic. En Ingeniería Civil @ </t>
  </si>
  <si>
    <t xml:space="preserve">Lic. En Ingeniería Industrial @ </t>
  </si>
  <si>
    <t xml:space="preserve">Lic. En Ingeniería Mecánica y Eléctrica  @ </t>
  </si>
  <si>
    <t>Lic. En Ingeniería Electromecánica @</t>
  </si>
  <si>
    <t>Lic. En Ing. En Computación y Sistemas @</t>
  </si>
  <si>
    <t xml:space="preserve">Lic. En Ing. Electrónica y Telecomunicaciones @ </t>
  </si>
  <si>
    <t>Lic. En Ing. En Tecnologías de Información @</t>
  </si>
  <si>
    <t>Lic. En Ing. De Software y Sistemas Computacionales @</t>
  </si>
  <si>
    <t xml:space="preserve">Lic. En Ing. Biomédica @ </t>
  </si>
  <si>
    <t xml:space="preserve">Lic. En Ing. En Tecnologias y Soluciones de Negocio @ </t>
  </si>
  <si>
    <t xml:space="preserve">Lic. En Cirugía Dental @ </t>
  </si>
  <si>
    <t>Lic. En Odontología @</t>
  </si>
  <si>
    <t>Lic. Odontología (doble titulación)</t>
  </si>
  <si>
    <t xml:space="preserve">Lic. En Medicina Veterinaria y Zootecnia @ </t>
  </si>
  <si>
    <t xml:space="preserve">Lic. En Comercio Internacional @  </t>
  </si>
  <si>
    <t>Lic. En Administración de Negocios @</t>
  </si>
  <si>
    <t>Lic. En Negocios Internacionales @</t>
  </si>
  <si>
    <t>Lic. Actuaría@</t>
  </si>
  <si>
    <t xml:space="preserve">Lic. En Diseño Industrial </t>
  </si>
  <si>
    <t xml:space="preserve">Lic. En Diseño Gráfico </t>
  </si>
  <si>
    <t xml:space="preserve">Lic. En Diseño Ambiental </t>
  </si>
  <si>
    <t xml:space="preserve">Lic. En Diseño De Modas y Calzado @ </t>
  </si>
  <si>
    <t>Lic. En Diseño Ambiental y de Espacios @</t>
  </si>
  <si>
    <t xml:space="preserve">Lic. En Educación @  </t>
  </si>
  <si>
    <t xml:space="preserve">Lic. En Desarrollo del Capital Humano @  </t>
  </si>
  <si>
    <t>Lic. En Lenguas Modernas @</t>
  </si>
  <si>
    <t>Lic. En Lenguas Modernas e Interculturalidad @</t>
  </si>
  <si>
    <t>Lic. En Psicología @</t>
  </si>
  <si>
    <t xml:space="preserve">Lic. En Mercadotecnia </t>
  </si>
  <si>
    <t>@</t>
  </si>
  <si>
    <t>Información desde que inició el programa</t>
  </si>
  <si>
    <t xml:space="preserve">Lic. En Ing. En Computación y Sistemas </t>
  </si>
  <si>
    <t>Lic. En Ing. En Tecnologias de la Información</t>
  </si>
  <si>
    <t>Lic. En Mercadotecnia</t>
  </si>
  <si>
    <t xml:space="preserve">Lic. En Mercadotecnia Estratégica </t>
  </si>
  <si>
    <t>Lic. Turismo de Negocios y Reuniones</t>
  </si>
  <si>
    <t xml:space="preserve">Lic. en Derecho </t>
  </si>
  <si>
    <t>Lic. En Automatización y Control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</si>
</sst>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0" fillId="0" borderId="0" applyFont="0" applyFill="0" applyBorder="0" applyAlignment="0" applyProtection="0"/>
    <xf numFmtId="0" fontId="1" fillId="0" borderId="0"/>
    <xf numFmtId="0" fontId="15" fillId="0" borderId="0"/>
    <xf numFmtId="9" fontId="5" fillId="0" borderId="0" applyFont="0" applyFill="0" applyBorder="0" applyAlignment="0" applyProtection="0"/>
    <xf numFmtId="0" fontId="5" fillId="0" borderId="0"/>
  </cellStyleXfs>
  <cellXfs count="320">
    <xf numFmtId="0" fontId="0" fillId="0" borderId="0" xfId="0"/>
    <xf numFmtId="0" fontId="5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16" fillId="6" borderId="22" xfId="0" applyFont="1" applyFill="1" applyBorder="1" applyAlignment="1" applyProtection="1">
      <alignment horizontal="center" vertical="center"/>
      <protection hidden="1"/>
    </xf>
    <xf numFmtId="0" fontId="16" fillId="6" borderId="4" xfId="0" applyFont="1" applyFill="1" applyBorder="1" applyAlignment="1" applyProtection="1">
      <alignment horizontal="center" vertical="center"/>
      <protection hidden="1"/>
    </xf>
    <xf numFmtId="0" fontId="16" fillId="6" borderId="5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4" fillId="2" borderId="38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5" fillId="2" borderId="1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vertical="center"/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5" fillId="3" borderId="6" xfId="0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10" fontId="4" fillId="2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5" fillId="2" borderId="33" xfId="0" applyFont="1" applyFill="1" applyBorder="1" applyAlignment="1" applyProtection="1">
      <alignment vertical="center"/>
      <protection hidden="1"/>
    </xf>
    <xf numFmtId="0" fontId="4" fillId="2" borderId="21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18" fillId="5" borderId="27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18" fillId="5" borderId="61" xfId="0" applyFont="1" applyFill="1" applyBorder="1" applyAlignment="1" applyProtection="1">
      <alignment horizontal="center" vertical="center"/>
      <protection hidden="1"/>
    </xf>
    <xf numFmtId="0" fontId="16" fillId="5" borderId="33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18" fillId="5" borderId="2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/>
      <protection hidden="1"/>
    </xf>
    <xf numFmtId="0" fontId="5" fillId="2" borderId="48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16" fillId="5" borderId="20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horizontal="center"/>
      <protection hidden="1"/>
    </xf>
    <xf numFmtId="0" fontId="4" fillId="2" borderId="36" xfId="0" applyFont="1" applyFill="1" applyBorder="1" applyAlignment="1" applyProtection="1">
      <alignment horizontal="center"/>
      <protection hidden="1"/>
    </xf>
    <xf numFmtId="0" fontId="11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49" fontId="18" fillId="6" borderId="21" xfId="0" applyNumberFormat="1" applyFont="1" applyFill="1" applyBorder="1" applyAlignment="1" applyProtection="1">
      <alignment horizontal="center"/>
      <protection hidden="1"/>
    </xf>
    <xf numFmtId="49" fontId="18" fillId="6" borderId="6" xfId="0" applyNumberFormat="1" applyFont="1" applyFill="1" applyBorder="1" applyAlignment="1" applyProtection="1">
      <alignment horizontal="center"/>
      <protection hidden="1"/>
    </xf>
    <xf numFmtId="49" fontId="18" fillId="6" borderId="54" xfId="0" applyNumberFormat="1" applyFont="1" applyFill="1" applyBorder="1" applyAlignment="1" applyProtection="1">
      <alignment horizontal="center"/>
      <protection hidden="1"/>
    </xf>
    <xf numFmtId="49" fontId="18" fillId="6" borderId="66" xfId="0" applyNumberFormat="1" applyFont="1" applyFill="1" applyBorder="1" applyAlignment="1" applyProtection="1">
      <alignment horizontal="center"/>
      <protection hidden="1"/>
    </xf>
    <xf numFmtId="49" fontId="18" fillId="6" borderId="9" xfId="0" applyNumberFormat="1" applyFont="1" applyFill="1" applyBorder="1" applyAlignment="1" applyProtection="1">
      <alignment horizontal="center"/>
      <protection hidden="1"/>
    </xf>
    <xf numFmtId="49" fontId="18" fillId="6" borderId="43" xfId="0" applyNumberFormat="1" applyFont="1" applyFill="1" applyBorder="1" applyAlignment="1" applyProtection="1">
      <alignment horizontal="center"/>
      <protection hidden="1"/>
    </xf>
    <xf numFmtId="49" fontId="18" fillId="6" borderId="44" xfId="0" applyNumberFormat="1" applyFont="1" applyFill="1" applyBorder="1" applyAlignment="1" applyProtection="1">
      <alignment horizontal="center"/>
      <protection hidden="1"/>
    </xf>
    <xf numFmtId="49" fontId="18" fillId="6" borderId="0" xfId="0" applyNumberFormat="1" applyFont="1" applyFill="1" applyBorder="1" applyAlignment="1" applyProtection="1">
      <alignment horizontal="center"/>
      <protection hidden="1"/>
    </xf>
    <xf numFmtId="49" fontId="18" fillId="6" borderId="69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45" xfId="0" applyFont="1" applyFill="1" applyBorder="1" applyAlignment="1" applyProtection="1">
      <alignment horizontal="center" vertical="center"/>
      <protection hidden="1"/>
    </xf>
    <xf numFmtId="0" fontId="5" fillId="3" borderId="39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2" borderId="45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45" xfId="0" applyFont="1" applyFill="1" applyBorder="1" applyAlignment="1" applyProtection="1">
      <alignment horizontal="center" vertical="center"/>
      <protection hidden="1"/>
    </xf>
    <xf numFmtId="0" fontId="5" fillId="0" borderId="39" xfId="0" applyFont="1" applyFill="1" applyBorder="1" applyAlignment="1" applyProtection="1">
      <alignment horizontal="center" vertical="center"/>
      <protection hidden="1"/>
    </xf>
    <xf numFmtId="10" fontId="2" fillId="0" borderId="11" xfId="0" applyNumberFormat="1" applyFont="1" applyBorder="1" applyAlignment="1" applyProtection="1">
      <alignment horizontal="center"/>
      <protection hidden="1"/>
    </xf>
    <xf numFmtId="10" fontId="2" fillId="0" borderId="70" xfId="0" applyNumberFormat="1" applyFont="1" applyBorder="1" applyAlignment="1" applyProtection="1">
      <alignment horizontal="center"/>
      <protection hidden="1"/>
    </xf>
    <xf numFmtId="10" fontId="2" fillId="0" borderId="71" xfId="0" applyNumberFormat="1" applyFont="1" applyBorder="1" applyAlignment="1" applyProtection="1">
      <alignment horizontal="center"/>
      <protection hidden="1"/>
    </xf>
    <xf numFmtId="10" fontId="2" fillId="0" borderId="47" xfId="0" applyNumberFormat="1" applyFont="1" applyBorder="1" applyAlignment="1" applyProtection="1">
      <alignment horizontal="center"/>
      <protection hidden="1"/>
    </xf>
    <xf numFmtId="10" fontId="2" fillId="0" borderId="68" xfId="0" applyNumberFormat="1" applyFont="1" applyBorder="1" applyAlignment="1" applyProtection="1">
      <alignment horizontal="center"/>
      <protection hidden="1"/>
    </xf>
    <xf numFmtId="10" fontId="2" fillId="0" borderId="13" xfId="0" applyNumberFormat="1" applyFont="1" applyBorder="1" applyAlignment="1" applyProtection="1">
      <alignment horizontal="center"/>
      <protection hidden="1"/>
    </xf>
    <xf numFmtId="10" fontId="2" fillId="0" borderId="1" xfId="0" applyNumberFormat="1" applyFont="1" applyBorder="1" applyAlignment="1" applyProtection="1">
      <alignment horizontal="center"/>
      <protection hidden="1"/>
    </xf>
    <xf numFmtId="10" fontId="2" fillId="0" borderId="45" xfId="0" applyNumberFormat="1" applyFont="1" applyBorder="1" applyAlignment="1" applyProtection="1">
      <alignment horizontal="center"/>
      <protection hidden="1"/>
    </xf>
    <xf numFmtId="10" fontId="2" fillId="0" borderId="39" xfId="0" applyNumberFormat="1" applyFont="1" applyBorder="1" applyAlignment="1" applyProtection="1">
      <alignment horizontal="center"/>
      <protection hidden="1"/>
    </xf>
    <xf numFmtId="10" fontId="2" fillId="0" borderId="3" xfId="0" applyNumberFormat="1" applyFont="1" applyBorder="1" applyAlignment="1" applyProtection="1">
      <alignment horizontal="center"/>
      <protection hidden="1"/>
    </xf>
    <xf numFmtId="0" fontId="5" fillId="2" borderId="39" xfId="0" applyFont="1" applyFill="1" applyBorder="1" applyAlignment="1" applyProtection="1">
      <alignment horizontal="center" vertical="center"/>
      <protection hidden="1"/>
    </xf>
    <xf numFmtId="10" fontId="2" fillId="3" borderId="13" xfId="0" applyNumberFormat="1" applyFont="1" applyFill="1" applyBorder="1" applyAlignment="1" applyProtection="1">
      <alignment horizontal="center"/>
      <protection hidden="1"/>
    </xf>
    <xf numFmtId="10" fontId="2" fillId="3" borderId="1" xfId="0" applyNumberFormat="1" applyFont="1" applyFill="1" applyBorder="1" applyAlignment="1" applyProtection="1">
      <alignment horizontal="center"/>
      <protection hidden="1"/>
    </xf>
    <xf numFmtId="10" fontId="2" fillId="2" borderId="13" xfId="0" applyNumberFormat="1" applyFont="1" applyFill="1" applyBorder="1" applyAlignment="1" applyProtection="1">
      <alignment horizontal="center"/>
      <protection hidden="1"/>
    </xf>
    <xf numFmtId="10" fontId="2" fillId="2" borderId="1" xfId="0" applyNumberFormat="1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vertical="center" wrapText="1"/>
      <protection hidden="1"/>
    </xf>
    <xf numFmtId="10" fontId="2" fillId="3" borderId="45" xfId="0" applyNumberFormat="1" applyFont="1" applyFill="1" applyBorder="1" applyAlignment="1" applyProtection="1">
      <alignment horizontal="center"/>
      <protection hidden="1"/>
    </xf>
    <xf numFmtId="10" fontId="2" fillId="3" borderId="39" xfId="0" applyNumberFormat="1" applyFont="1" applyFill="1" applyBorder="1" applyAlignment="1" applyProtection="1">
      <alignment horizontal="center"/>
      <protection hidden="1"/>
    </xf>
    <xf numFmtId="0" fontId="5" fillId="0" borderId="31" xfId="0" applyFont="1" applyFill="1" applyBorder="1" applyAlignment="1" applyProtection="1">
      <alignment vertical="center" wrapText="1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5" fillId="2" borderId="62" xfId="0" applyFont="1" applyFill="1" applyBorder="1" applyAlignment="1" applyProtection="1">
      <alignment horizontal="center" vertical="center"/>
      <protection hidden="1"/>
    </xf>
    <xf numFmtId="0" fontId="5" fillId="0" borderId="44" xfId="0" applyFont="1" applyFill="1" applyBorder="1" applyAlignment="1" applyProtection="1">
      <alignment horizontal="center" vertical="center"/>
      <protection hidden="1"/>
    </xf>
    <xf numFmtId="0" fontId="5" fillId="0" borderId="30" xfId="0" applyFont="1" applyFill="1" applyBorder="1" applyAlignment="1" applyProtection="1">
      <alignment horizontal="center" vertical="center"/>
      <protection hidden="1"/>
    </xf>
    <xf numFmtId="0" fontId="5" fillId="0" borderId="43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vertical="center" wrapText="1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54" xfId="0" applyFont="1" applyFill="1" applyBorder="1" applyAlignment="1" applyProtection="1">
      <alignment horizontal="center" vertical="center"/>
      <protection hidden="1"/>
    </xf>
    <xf numFmtId="0" fontId="5" fillId="2" borderId="66" xfId="0" applyFont="1" applyFill="1" applyBorder="1" applyAlignment="1" applyProtection="1">
      <alignment horizontal="center" vertical="center"/>
      <protection hidden="1"/>
    </xf>
    <xf numFmtId="0" fontId="5" fillId="2" borderId="49" xfId="0" applyFont="1" applyFill="1" applyBorder="1" applyAlignment="1" applyProtection="1">
      <alignment horizontal="center" vertical="center"/>
      <protection hidden="1"/>
    </xf>
    <xf numFmtId="0" fontId="5" fillId="0" borderId="6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0" borderId="49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41" xfId="0" applyFont="1" applyFill="1" applyBorder="1" applyAlignment="1" applyProtection="1">
      <alignment horizontal="center" vertical="center"/>
      <protection hidden="1"/>
    </xf>
    <xf numFmtId="0" fontId="5" fillId="0" borderId="51" xfId="0" applyFont="1" applyFill="1" applyBorder="1" applyAlignment="1" applyProtection="1">
      <alignment horizontal="center" vertical="center"/>
      <protection hidden="1"/>
    </xf>
    <xf numFmtId="0" fontId="5" fillId="0" borderId="54" xfId="0" applyFont="1" applyFill="1" applyBorder="1" applyAlignment="1" applyProtection="1">
      <alignment horizontal="center" vertical="center"/>
      <protection hidden="1"/>
    </xf>
    <xf numFmtId="0" fontId="5" fillId="0" borderId="66" xfId="0" applyFont="1" applyFill="1" applyBorder="1" applyAlignment="1" applyProtection="1">
      <alignment horizontal="center" vertical="center"/>
      <protection hidden="1"/>
    </xf>
    <xf numFmtId="0" fontId="5" fillId="0" borderId="73" xfId="0" applyFont="1" applyFill="1" applyBorder="1" applyAlignment="1" applyProtection="1">
      <alignment horizontal="center" vertical="center"/>
      <protection hidden="1"/>
    </xf>
    <xf numFmtId="10" fontId="2" fillId="0" borderId="21" xfId="0" applyNumberFormat="1" applyFont="1" applyBorder="1" applyAlignment="1" applyProtection="1">
      <alignment horizontal="center"/>
      <protection hidden="1"/>
    </xf>
    <xf numFmtId="10" fontId="2" fillId="0" borderId="6" xfId="0" applyNumberFormat="1" applyFont="1" applyBorder="1" applyAlignment="1" applyProtection="1">
      <alignment horizontal="center"/>
      <protection hidden="1"/>
    </xf>
    <xf numFmtId="10" fontId="2" fillId="0" borderId="54" xfId="0" applyNumberFormat="1" applyFont="1" applyBorder="1" applyAlignment="1" applyProtection="1">
      <alignment horizontal="center"/>
      <protection hidden="1"/>
    </xf>
    <xf numFmtId="10" fontId="2" fillId="0" borderId="66" xfId="0" applyNumberFormat="1" applyFont="1" applyBorder="1" applyAlignment="1" applyProtection="1">
      <alignment horizontal="center"/>
      <protection hidden="1"/>
    </xf>
    <xf numFmtId="10" fontId="2" fillId="0" borderId="9" xfId="0" applyNumberFormat="1" applyFont="1" applyBorder="1" applyAlignment="1" applyProtection="1">
      <alignment horizontal="center"/>
      <protection hidden="1"/>
    </xf>
    <xf numFmtId="0" fontId="16" fillId="5" borderId="24" xfId="0" applyFont="1" applyFill="1" applyBorder="1" applyAlignment="1" applyProtection="1">
      <alignment horizontal="center" vertical="center" wrapText="1"/>
      <protection hidden="1"/>
    </xf>
    <xf numFmtId="0" fontId="16" fillId="5" borderId="22" xfId="0" applyFont="1" applyFill="1" applyBorder="1" applyAlignment="1" applyProtection="1">
      <alignment horizontal="center" vertical="center"/>
      <protection hidden="1"/>
    </xf>
    <xf numFmtId="0" fontId="16" fillId="5" borderId="4" xfId="0" applyFont="1" applyFill="1" applyBorder="1" applyAlignment="1" applyProtection="1">
      <alignment horizontal="center" vertical="center"/>
      <protection hidden="1"/>
    </xf>
    <xf numFmtId="0" fontId="16" fillId="5" borderId="25" xfId="0" applyFont="1" applyFill="1" applyBorder="1" applyAlignment="1" applyProtection="1">
      <alignment horizontal="center" vertical="center"/>
      <protection hidden="1"/>
    </xf>
    <xf numFmtId="0" fontId="16" fillId="5" borderId="21" xfId="0" applyFont="1" applyFill="1" applyBorder="1" applyAlignment="1" applyProtection="1">
      <alignment horizontal="center" vertical="center"/>
      <protection hidden="1"/>
    </xf>
    <xf numFmtId="0" fontId="16" fillId="5" borderId="6" xfId="0" applyFont="1" applyFill="1" applyBorder="1" applyAlignment="1" applyProtection="1">
      <alignment horizontal="center" vertical="center"/>
      <protection hidden="1"/>
    </xf>
    <xf numFmtId="0" fontId="16" fillId="5" borderId="66" xfId="0" applyFont="1" applyFill="1" applyBorder="1" applyAlignment="1" applyProtection="1">
      <alignment horizontal="center" vertical="center"/>
      <protection hidden="1"/>
    </xf>
    <xf numFmtId="0" fontId="16" fillId="5" borderId="36" xfId="0" applyFont="1" applyFill="1" applyBorder="1" applyAlignment="1" applyProtection="1">
      <alignment horizontal="center" vertical="center"/>
      <protection hidden="1"/>
    </xf>
    <xf numFmtId="10" fontId="16" fillId="5" borderId="22" xfId="0" applyNumberFormat="1" applyFont="1" applyFill="1" applyBorder="1" applyAlignment="1" applyProtection="1">
      <alignment horizontal="center" vertical="center"/>
      <protection hidden="1"/>
    </xf>
    <xf numFmtId="10" fontId="16" fillId="5" borderId="25" xfId="0" applyNumberFormat="1" applyFont="1" applyFill="1" applyBorder="1" applyAlignment="1" applyProtection="1">
      <alignment horizontal="center" vertical="center"/>
      <protection hidden="1"/>
    </xf>
    <xf numFmtId="10" fontId="16" fillId="5" borderId="4" xfId="0" applyNumberFormat="1" applyFont="1" applyFill="1" applyBorder="1" applyAlignment="1" applyProtection="1">
      <alignment horizontal="center" vertical="center"/>
      <protection hidden="1"/>
    </xf>
    <xf numFmtId="10" fontId="16" fillId="5" borderId="42" xfId="0" applyNumberFormat="1" applyFont="1" applyFill="1" applyBorder="1" applyAlignment="1" applyProtection="1">
      <alignment horizontal="center" vertical="center"/>
      <protection hidden="1"/>
    </xf>
    <xf numFmtId="10" fontId="16" fillId="5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/>
      <protection hidden="1"/>
    </xf>
    <xf numFmtId="10" fontId="4" fillId="0" borderId="0" xfId="0" applyNumberFormat="1" applyFont="1" applyBorder="1" applyAlignment="1" applyProtection="1">
      <alignment horizontal="center"/>
      <protection hidden="1"/>
    </xf>
    <xf numFmtId="49" fontId="18" fillId="6" borderId="42" xfId="0" applyNumberFormat="1" applyFont="1" applyFill="1" applyBorder="1" applyAlignment="1" applyProtection="1">
      <alignment horizontal="center"/>
      <protection hidden="1"/>
    </xf>
    <xf numFmtId="49" fontId="18" fillId="6" borderId="5" xfId="0" applyNumberFormat="1" applyFont="1" applyFill="1" applyBorder="1" applyAlignment="1" applyProtection="1">
      <alignment horizontal="center"/>
      <protection hidden="1"/>
    </xf>
    <xf numFmtId="49" fontId="18" fillId="6" borderId="22" xfId="0" applyNumberFormat="1" applyFont="1" applyFill="1" applyBorder="1" applyAlignment="1" applyProtection="1">
      <alignment horizontal="center"/>
      <protection hidden="1"/>
    </xf>
    <xf numFmtId="49" fontId="18" fillId="6" borderId="59" xfId="0" applyNumberFormat="1" applyFont="1" applyFill="1" applyBorder="1" applyAlignment="1" applyProtection="1">
      <alignment horizontal="center"/>
      <protection hidden="1"/>
    </xf>
    <xf numFmtId="49" fontId="18" fillId="6" borderId="4" xfId="0" applyNumberFormat="1" applyFont="1" applyFill="1" applyBorder="1" applyAlignment="1" applyProtection="1">
      <alignment horizontal="center"/>
      <protection hidden="1"/>
    </xf>
    <xf numFmtId="0" fontId="5" fillId="0" borderId="63" xfId="0" applyFont="1" applyBorder="1" applyProtection="1">
      <protection hidden="1"/>
    </xf>
    <xf numFmtId="0" fontId="2" fillId="2" borderId="56" xfId="0" applyFont="1" applyFill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2" borderId="57" xfId="0" applyFont="1" applyFill="1" applyBorder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56" xfId="0" applyFont="1" applyBorder="1" applyAlignment="1" applyProtection="1">
      <alignment horizontal="center"/>
      <protection hidden="1"/>
    </xf>
    <xf numFmtId="0" fontId="2" fillId="0" borderId="57" xfId="0" applyFont="1" applyBorder="1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5" fillId="0" borderId="61" xfId="0" applyFont="1" applyBorder="1" applyProtection="1"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2" borderId="45" xfId="0" applyFont="1" applyFill="1" applyBorder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45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5" fillId="0" borderId="64" xfId="0" applyFont="1" applyBorder="1" applyProtection="1">
      <protection hidden="1"/>
    </xf>
    <xf numFmtId="0" fontId="2" fillId="0" borderId="49" xfId="0" applyFont="1" applyBorder="1" applyAlignment="1" applyProtection="1">
      <alignment horizontal="center"/>
      <protection hidden="1"/>
    </xf>
    <xf numFmtId="0" fontId="2" fillId="0" borderId="53" xfId="0" applyFont="1" applyBorder="1" applyAlignment="1" applyProtection="1">
      <alignment horizontal="center"/>
      <protection hidden="1"/>
    </xf>
    <xf numFmtId="0" fontId="2" fillId="0" borderId="50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67" xfId="0" applyFont="1" applyBorder="1" applyAlignment="1" applyProtection="1">
      <alignment horizontal="center"/>
      <protection hidden="1"/>
    </xf>
    <xf numFmtId="10" fontId="2" fillId="0" borderId="15" xfId="0" applyNumberFormat="1" applyFont="1" applyBorder="1" applyAlignment="1" applyProtection="1">
      <alignment horizontal="center"/>
      <protection hidden="1"/>
    </xf>
    <xf numFmtId="10" fontId="2" fillId="0" borderId="58" xfId="0" applyNumberFormat="1" applyFont="1" applyBorder="1" applyAlignment="1" applyProtection="1">
      <alignment horizontal="center"/>
      <protection hidden="1"/>
    </xf>
    <xf numFmtId="10" fontId="2" fillId="0" borderId="65" xfId="0" applyNumberFormat="1" applyFont="1" applyBorder="1" applyAlignment="1" applyProtection="1">
      <alignment horizontal="center"/>
      <protection hidden="1"/>
    </xf>
    <xf numFmtId="0" fontId="16" fillId="7" borderId="8" xfId="0" applyFont="1" applyFill="1" applyBorder="1" applyAlignment="1" applyProtection="1">
      <alignment horizontal="center" vertical="center"/>
      <protection hidden="1"/>
    </xf>
    <xf numFmtId="0" fontId="16" fillId="7" borderId="22" xfId="0" applyFont="1" applyFill="1" applyBorder="1" applyAlignment="1" applyProtection="1">
      <alignment horizontal="center" vertical="center"/>
      <protection hidden="1"/>
    </xf>
    <xf numFmtId="0" fontId="16" fillId="7" borderId="4" xfId="0" applyFont="1" applyFill="1" applyBorder="1" applyAlignment="1" applyProtection="1">
      <alignment horizontal="center" vertical="center"/>
      <protection hidden="1"/>
    </xf>
    <xf numFmtId="0" fontId="16" fillId="7" borderId="25" xfId="0" applyFont="1" applyFill="1" applyBorder="1" applyAlignment="1" applyProtection="1">
      <alignment horizontal="center" vertical="center"/>
      <protection hidden="1"/>
    </xf>
    <xf numFmtId="0" fontId="16" fillId="7" borderId="42" xfId="0" applyFont="1" applyFill="1" applyBorder="1" applyAlignment="1" applyProtection="1">
      <alignment horizontal="center" vertical="center"/>
      <protection hidden="1"/>
    </xf>
    <xf numFmtId="0" fontId="16" fillId="7" borderId="5" xfId="0" applyFont="1" applyFill="1" applyBorder="1" applyAlignment="1" applyProtection="1">
      <alignment horizontal="center" vertical="center"/>
      <protection hidden="1"/>
    </xf>
    <xf numFmtId="10" fontId="16" fillId="7" borderId="22" xfId="0" applyNumberFormat="1" applyFont="1" applyFill="1" applyBorder="1" applyAlignment="1" applyProtection="1">
      <alignment horizontal="center" vertical="center"/>
      <protection hidden="1"/>
    </xf>
    <xf numFmtId="10" fontId="16" fillId="7" borderId="4" xfId="0" applyNumberFormat="1" applyFont="1" applyFill="1" applyBorder="1" applyAlignment="1" applyProtection="1">
      <alignment horizontal="center" vertical="center"/>
      <protection hidden="1"/>
    </xf>
    <xf numFmtId="10" fontId="16" fillId="7" borderId="25" xfId="0" applyNumberFormat="1" applyFont="1" applyFill="1" applyBorder="1" applyAlignment="1" applyProtection="1">
      <alignment horizontal="center" vertical="center"/>
      <protection hidden="1"/>
    </xf>
    <xf numFmtId="10" fontId="16" fillId="7" borderId="42" xfId="0" applyNumberFormat="1" applyFont="1" applyFill="1" applyBorder="1" applyAlignment="1" applyProtection="1">
      <alignment horizontal="center" vertical="center"/>
      <protection hidden="1"/>
    </xf>
    <xf numFmtId="10" fontId="16" fillId="7" borderId="5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protection hidden="1"/>
    </xf>
    <xf numFmtId="0" fontId="14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wrapText="1"/>
      <protection hidden="1"/>
    </xf>
    <xf numFmtId="49" fontId="19" fillId="6" borderId="51" xfId="0" applyNumberFormat="1" applyFont="1" applyFill="1" applyBorder="1" applyAlignment="1" applyProtection="1">
      <alignment horizontal="center"/>
      <protection hidden="1"/>
    </xf>
    <xf numFmtId="49" fontId="19" fillId="6" borderId="49" xfId="0" applyNumberFormat="1" applyFont="1" applyFill="1" applyBorder="1" applyAlignment="1" applyProtection="1">
      <alignment horizontal="center"/>
      <protection hidden="1"/>
    </xf>
    <xf numFmtId="49" fontId="19" fillId="6" borderId="53" xfId="0" applyNumberFormat="1" applyFont="1" applyFill="1" applyBorder="1" applyAlignment="1" applyProtection="1">
      <alignment horizontal="center"/>
      <protection hidden="1"/>
    </xf>
    <xf numFmtId="49" fontId="19" fillId="6" borderId="50" xfId="0" applyNumberFormat="1" applyFont="1" applyFill="1" applyBorder="1" applyAlignment="1" applyProtection="1">
      <alignment horizontal="center"/>
      <protection hidden="1"/>
    </xf>
    <xf numFmtId="49" fontId="19" fillId="6" borderId="52" xfId="0" applyNumberFormat="1" applyFont="1" applyFill="1" applyBorder="1" applyAlignment="1" applyProtection="1">
      <alignment horizontal="center"/>
      <protection hidden="1"/>
    </xf>
    <xf numFmtId="49" fontId="19" fillId="6" borderId="60" xfId="0" applyNumberFormat="1" applyFont="1" applyFill="1" applyBorder="1" applyAlignment="1" applyProtection="1">
      <alignment horizontal="center"/>
      <protection hidden="1"/>
    </xf>
    <xf numFmtId="49" fontId="19" fillId="6" borderId="21" xfId="0" applyNumberFormat="1" applyFont="1" applyFill="1" applyBorder="1" applyAlignment="1" applyProtection="1">
      <alignment horizontal="center"/>
      <protection hidden="1"/>
    </xf>
    <xf numFmtId="49" fontId="19" fillId="6" borderId="54" xfId="0" applyNumberFormat="1" applyFont="1" applyFill="1" applyBorder="1" applyAlignment="1" applyProtection="1">
      <alignment horizontal="center"/>
      <protection hidden="1"/>
    </xf>
    <xf numFmtId="49" fontId="19" fillId="6" borderId="66" xfId="0" applyNumberFormat="1" applyFont="1" applyFill="1" applyBorder="1" applyAlignment="1" applyProtection="1">
      <alignment horizontal="center"/>
      <protection hidden="1"/>
    </xf>
    <xf numFmtId="49" fontId="19" fillId="6" borderId="36" xfId="0" applyNumberFormat="1" applyFont="1" applyFill="1" applyBorder="1" applyAlignment="1" applyProtection="1">
      <alignment horizontal="center"/>
      <protection hidden="1"/>
    </xf>
    <xf numFmtId="0" fontId="5" fillId="0" borderId="61" xfId="0" applyFont="1" applyFill="1" applyBorder="1" applyAlignment="1" applyProtection="1">
      <alignment vertical="center" wrapText="1"/>
      <protection hidden="1"/>
    </xf>
    <xf numFmtId="0" fontId="20" fillId="3" borderId="13" xfId="0" applyFont="1" applyFill="1" applyBorder="1" applyAlignment="1" applyProtection="1">
      <alignment horizontal="center" vertical="center"/>
      <protection hidden="1"/>
    </xf>
    <xf numFmtId="0" fontId="20" fillId="3" borderId="1" xfId="0" applyFont="1" applyFill="1" applyBorder="1" applyAlignment="1" applyProtection="1">
      <alignment horizontal="center" vertical="center"/>
      <protection hidden="1"/>
    </xf>
    <xf numFmtId="0" fontId="20" fillId="3" borderId="45" xfId="0" applyFont="1" applyFill="1" applyBorder="1" applyAlignment="1" applyProtection="1">
      <alignment horizontal="center" vertical="center"/>
      <protection hidden="1"/>
    </xf>
    <xf numFmtId="0" fontId="20" fillId="3" borderId="39" xfId="0" applyFont="1" applyFill="1" applyBorder="1" applyAlignment="1" applyProtection="1">
      <alignment horizontal="center" vertical="center"/>
      <protection hidden="1"/>
    </xf>
    <xf numFmtId="0" fontId="20" fillId="3" borderId="3" xfId="0" applyFont="1" applyFill="1" applyBorder="1" applyAlignment="1" applyProtection="1">
      <alignment horizontal="center" vertical="center"/>
      <protection hidden="1"/>
    </xf>
    <xf numFmtId="0" fontId="20" fillId="0" borderId="13" xfId="0" applyFont="1" applyFill="1" applyBorder="1" applyAlignment="1" applyProtection="1">
      <alignment horizontal="center" vertical="center"/>
      <protection hidden="1"/>
    </xf>
    <xf numFmtId="0" fontId="20" fillId="0" borderId="1" xfId="0" applyFont="1" applyFill="1" applyBorder="1" applyAlignment="1" applyProtection="1">
      <alignment horizontal="center" vertical="center"/>
      <protection hidden="1"/>
    </xf>
    <xf numFmtId="0" fontId="20" fillId="0" borderId="14" xfId="0" applyFont="1" applyFill="1" applyBorder="1" applyAlignment="1" applyProtection="1">
      <alignment horizontal="center" vertical="center"/>
      <protection hidden="1"/>
    </xf>
    <xf numFmtId="0" fontId="20" fillId="2" borderId="13" xfId="0" applyFont="1" applyFill="1" applyBorder="1" applyAlignment="1" applyProtection="1">
      <alignment horizontal="center" vertical="center"/>
      <protection hidden="1"/>
    </xf>
    <xf numFmtId="0" fontId="20" fillId="2" borderId="1" xfId="0" applyFont="1" applyFill="1" applyBorder="1" applyAlignment="1" applyProtection="1">
      <alignment horizontal="center" vertical="center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10" fontId="2" fillId="0" borderId="56" xfId="0" applyNumberFormat="1" applyFont="1" applyBorder="1" applyAlignment="1" applyProtection="1">
      <alignment horizontal="center" vertical="center"/>
      <protection hidden="1"/>
    </xf>
    <xf numFmtId="10" fontId="2" fillId="0" borderId="55" xfId="0" applyNumberFormat="1" applyFont="1" applyBorder="1" applyAlignment="1" applyProtection="1">
      <alignment horizontal="center" vertical="center"/>
      <protection hidden="1"/>
    </xf>
    <xf numFmtId="10" fontId="2" fillId="0" borderId="40" xfId="0" applyNumberFormat="1" applyFont="1" applyBorder="1" applyAlignment="1" applyProtection="1">
      <alignment horizontal="center" vertical="center"/>
      <protection hidden="1"/>
    </xf>
    <xf numFmtId="10" fontId="2" fillId="0" borderId="74" xfId="0" applyNumberFormat="1" applyFont="1" applyBorder="1" applyAlignment="1" applyProtection="1">
      <alignment horizontal="center" vertical="center"/>
      <protection hidden="1"/>
    </xf>
    <xf numFmtId="10" fontId="2" fillId="0" borderId="13" xfId="0" applyNumberFormat="1" applyFont="1" applyBorder="1" applyAlignment="1" applyProtection="1">
      <alignment horizontal="center" vertical="center"/>
      <protection hidden="1"/>
    </xf>
    <xf numFmtId="10" fontId="2" fillId="0" borderId="1" xfId="0" applyNumberFormat="1" applyFont="1" applyBorder="1" applyAlignment="1" applyProtection="1">
      <alignment horizontal="center" vertical="center"/>
      <protection hidden="1"/>
    </xf>
    <xf numFmtId="10" fontId="2" fillId="0" borderId="39" xfId="0" applyNumberFormat="1" applyFont="1" applyBorder="1" applyAlignment="1" applyProtection="1">
      <alignment horizontal="center" vertical="center"/>
      <protection hidden="1"/>
    </xf>
    <xf numFmtId="0" fontId="20" fillId="2" borderId="45" xfId="0" applyFont="1" applyFill="1" applyBorder="1" applyAlignment="1" applyProtection="1">
      <alignment horizontal="center" vertical="center"/>
      <protection hidden="1"/>
    </xf>
    <xf numFmtId="0" fontId="20" fillId="2" borderId="39" xfId="0" applyFont="1" applyFill="1" applyBorder="1" applyAlignment="1" applyProtection="1">
      <alignment horizontal="center" vertical="center"/>
      <protection hidden="1"/>
    </xf>
    <xf numFmtId="10" fontId="2" fillId="4" borderId="13" xfId="0" applyNumberFormat="1" applyFont="1" applyFill="1" applyBorder="1" applyAlignment="1" applyProtection="1">
      <alignment horizontal="center" vertical="center"/>
      <protection hidden="1"/>
    </xf>
    <xf numFmtId="10" fontId="2" fillId="4" borderId="1" xfId="0" applyNumberFormat="1" applyFont="1" applyFill="1" applyBorder="1" applyAlignment="1" applyProtection="1">
      <alignment horizontal="center" vertical="center"/>
      <protection hidden="1"/>
    </xf>
    <xf numFmtId="10" fontId="2" fillId="3" borderId="13" xfId="0" applyNumberFormat="1" applyFont="1" applyFill="1" applyBorder="1" applyAlignment="1" applyProtection="1">
      <alignment horizontal="center" vertical="center"/>
      <protection hidden="1"/>
    </xf>
    <xf numFmtId="10" fontId="2" fillId="3" borderId="1" xfId="0" applyNumberFormat="1" applyFont="1" applyFill="1" applyBorder="1" applyAlignment="1" applyProtection="1">
      <alignment horizontal="center" vertical="center"/>
      <protection hidden="1"/>
    </xf>
    <xf numFmtId="10" fontId="2" fillId="4" borderId="39" xfId="0" applyNumberFormat="1" applyFont="1" applyFill="1" applyBorder="1" applyAlignment="1" applyProtection="1">
      <alignment horizontal="center" vertical="center"/>
      <protection hidden="1"/>
    </xf>
    <xf numFmtId="10" fontId="2" fillId="0" borderId="15" xfId="0" applyNumberFormat="1" applyFont="1" applyBorder="1" applyAlignment="1" applyProtection="1">
      <alignment horizontal="center" vertical="center"/>
      <protection hidden="1"/>
    </xf>
    <xf numFmtId="10" fontId="2" fillId="0" borderId="58" xfId="0" applyNumberFormat="1" applyFont="1" applyBorder="1" applyAlignment="1" applyProtection="1">
      <alignment horizontal="center" vertical="center"/>
      <protection hidden="1"/>
    </xf>
    <xf numFmtId="10" fontId="2" fillId="0" borderId="65" xfId="0" applyNumberFormat="1" applyFont="1" applyBorder="1" applyAlignment="1" applyProtection="1">
      <alignment horizontal="center" vertical="center"/>
      <protection hidden="1"/>
    </xf>
    <xf numFmtId="0" fontId="5" fillId="0" borderId="64" xfId="0" applyFont="1" applyFill="1" applyBorder="1" applyAlignment="1" applyProtection="1">
      <alignment vertical="center" wrapText="1"/>
      <protection hidden="1"/>
    </xf>
    <xf numFmtId="0" fontId="20" fillId="2" borderId="51" xfId="0" applyFont="1" applyFill="1" applyBorder="1" applyAlignment="1" applyProtection="1">
      <alignment horizontal="center" vertical="center"/>
      <protection hidden="1"/>
    </xf>
    <xf numFmtId="0" fontId="20" fillId="2" borderId="49" xfId="0" applyFont="1" applyFill="1" applyBorder="1" applyAlignment="1" applyProtection="1">
      <alignment horizontal="center" vertical="center"/>
      <protection hidden="1"/>
    </xf>
    <xf numFmtId="0" fontId="20" fillId="2" borderId="53" xfId="0" applyFont="1" applyFill="1" applyBorder="1" applyAlignment="1" applyProtection="1">
      <alignment horizontal="center" vertical="center"/>
      <protection hidden="1"/>
    </xf>
    <xf numFmtId="0" fontId="20" fillId="2" borderId="50" xfId="0" applyFont="1" applyFill="1" applyBorder="1" applyAlignment="1" applyProtection="1">
      <alignment horizontal="center" vertical="center"/>
      <protection hidden="1"/>
    </xf>
    <xf numFmtId="0" fontId="20" fillId="0" borderId="60" xfId="0" applyFont="1" applyFill="1" applyBorder="1" applyAlignment="1" applyProtection="1">
      <alignment horizontal="center" vertical="center"/>
      <protection hidden="1"/>
    </xf>
    <xf numFmtId="0" fontId="5" fillId="2" borderId="51" xfId="0" applyFont="1" applyFill="1" applyBorder="1" applyAlignment="1" applyProtection="1">
      <alignment horizontal="center" vertical="center"/>
      <protection hidden="1"/>
    </xf>
    <xf numFmtId="0" fontId="5" fillId="2" borderId="53" xfId="0" applyFont="1" applyFill="1" applyBorder="1" applyAlignment="1" applyProtection="1">
      <alignment horizontal="center" vertical="center"/>
      <protection hidden="1"/>
    </xf>
    <xf numFmtId="0" fontId="5" fillId="2" borderId="50" xfId="0" applyFont="1" applyFill="1" applyBorder="1" applyAlignment="1" applyProtection="1">
      <alignment horizontal="center" vertical="center"/>
      <protection hidden="1"/>
    </xf>
    <xf numFmtId="0" fontId="20" fillId="0" borderId="51" xfId="0" applyFont="1" applyFill="1" applyBorder="1" applyAlignment="1" applyProtection="1">
      <alignment horizontal="center" vertical="center"/>
      <protection hidden="1"/>
    </xf>
    <xf numFmtId="0" fontId="20" fillId="0" borderId="49" xfId="0" applyFont="1" applyFill="1" applyBorder="1" applyAlignment="1" applyProtection="1">
      <alignment horizontal="center" vertical="center"/>
      <protection hidden="1"/>
    </xf>
    <xf numFmtId="0" fontId="20" fillId="0" borderId="73" xfId="0" applyFont="1" applyFill="1" applyBorder="1" applyAlignment="1" applyProtection="1">
      <alignment horizontal="center" vertical="center"/>
      <protection hidden="1"/>
    </xf>
    <xf numFmtId="10" fontId="2" fillId="0" borderId="51" xfId="0" applyNumberFormat="1" applyFont="1" applyBorder="1" applyAlignment="1" applyProtection="1">
      <alignment horizontal="center" vertical="center"/>
      <protection hidden="1"/>
    </xf>
    <xf numFmtId="10" fontId="2" fillId="0" borderId="49" xfId="0" applyNumberFormat="1" applyFont="1" applyBorder="1" applyAlignment="1" applyProtection="1">
      <alignment horizontal="center" vertical="center"/>
      <protection hidden="1"/>
    </xf>
    <xf numFmtId="10" fontId="2" fillId="0" borderId="50" xfId="0" applyNumberFormat="1" applyFont="1" applyBorder="1" applyAlignment="1" applyProtection="1">
      <alignment horizontal="center" vertical="center"/>
      <protection hidden="1"/>
    </xf>
    <xf numFmtId="0" fontId="16" fillId="7" borderId="19" xfId="0" applyFont="1" applyFill="1" applyBorder="1" applyAlignment="1" applyProtection="1">
      <alignment horizontal="center" vertical="center"/>
      <protection hidden="1"/>
    </xf>
    <xf numFmtId="10" fontId="16" fillId="7" borderId="19" xfId="0" applyNumberFormat="1" applyFont="1" applyFill="1" applyBorder="1" applyAlignment="1" applyProtection="1">
      <alignment horizontal="center" vertical="center"/>
      <protection hidden="1"/>
    </xf>
    <xf numFmtId="49" fontId="19" fillId="6" borderId="6" xfId="0" applyNumberFormat="1" applyFont="1" applyFill="1" applyBorder="1" applyAlignment="1" applyProtection="1">
      <alignment horizontal="center"/>
      <protection hidden="1"/>
    </xf>
    <xf numFmtId="49" fontId="19" fillId="6" borderId="9" xfId="0" applyNumberFormat="1" applyFont="1" applyFill="1" applyBorder="1" applyAlignment="1" applyProtection="1">
      <alignment horizontal="center"/>
      <protection hidden="1"/>
    </xf>
    <xf numFmtId="0" fontId="5" fillId="0" borderId="63" xfId="0" applyFont="1" applyBorder="1" applyAlignment="1" applyProtection="1">
      <alignment wrapText="1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" fillId="2" borderId="70" xfId="0" applyFont="1" applyFill="1" applyBorder="1" applyAlignment="1" applyProtection="1">
      <alignment horizontal="center"/>
      <protection hidden="1"/>
    </xf>
    <xf numFmtId="0" fontId="2" fillId="2" borderId="47" xfId="0" applyFont="1" applyFill="1" applyBorder="1" applyAlignment="1" applyProtection="1">
      <alignment horizontal="center"/>
      <protection hidden="1"/>
    </xf>
    <xf numFmtId="0" fontId="6" fillId="2" borderId="70" xfId="0" applyFont="1" applyFill="1" applyBorder="1" applyAlignment="1" applyProtection="1">
      <alignment horizontal="center"/>
      <protection hidden="1"/>
    </xf>
    <xf numFmtId="0" fontId="6" fillId="2" borderId="68" xfId="0" applyFont="1" applyFill="1" applyBorder="1" applyAlignment="1" applyProtection="1">
      <alignment horizontal="center"/>
      <protection hidden="1"/>
    </xf>
    <xf numFmtId="0" fontId="5" fillId="2" borderId="70" xfId="0" applyFont="1" applyFill="1" applyBorder="1" applyProtection="1">
      <protection hidden="1"/>
    </xf>
    <xf numFmtId="0" fontId="5" fillId="2" borderId="68" xfId="0" applyFont="1" applyFill="1" applyBorder="1" applyProtection="1">
      <protection hidden="1"/>
    </xf>
    <xf numFmtId="0" fontId="5" fillId="0" borderId="72" xfId="0" applyFont="1" applyBorder="1" applyAlignment="1" applyProtection="1">
      <alignment wrapText="1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58" xfId="0" applyFont="1" applyFill="1" applyBorder="1" applyAlignment="1" applyProtection="1">
      <alignment horizontal="center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6" fillId="2" borderId="58" xfId="0" applyFont="1" applyFill="1" applyBorder="1" applyAlignment="1" applyProtection="1">
      <alignment horizontal="center"/>
      <protection hidden="1"/>
    </xf>
    <xf numFmtId="0" fontId="6" fillId="2" borderId="67" xfId="0" applyFont="1" applyFill="1" applyBorder="1" applyAlignment="1" applyProtection="1">
      <alignment horizontal="center"/>
      <protection hidden="1"/>
    </xf>
    <xf numFmtId="0" fontId="5" fillId="2" borderId="58" xfId="0" applyFont="1" applyFill="1" applyBorder="1" applyProtection="1">
      <protection hidden="1"/>
    </xf>
    <xf numFmtId="0" fontId="5" fillId="2" borderId="67" xfId="0" applyFont="1" applyFill="1" applyBorder="1" applyProtection="1">
      <protection hidden="1"/>
    </xf>
    <xf numFmtId="10" fontId="2" fillId="0" borderId="67" xfId="0" applyNumberFormat="1" applyFont="1" applyBorder="1" applyAlignment="1" applyProtection="1">
      <alignment horizontal="center"/>
      <protection hidden="1"/>
    </xf>
    <xf numFmtId="0" fontId="16" fillId="6" borderId="41" xfId="0" applyFont="1" applyFill="1" applyBorder="1" applyAlignment="1" applyProtection="1">
      <alignment horizontal="center"/>
      <protection hidden="1"/>
    </xf>
    <xf numFmtId="0" fontId="16" fillId="6" borderId="24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left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left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17" fillId="5" borderId="24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10" fontId="4" fillId="2" borderId="0" xfId="1" applyNumberFormat="1" applyFont="1" applyFill="1" applyBorder="1" applyAlignment="1" applyProtection="1">
      <alignment horizontal="center" vertical="center"/>
      <protection hidden="1"/>
    </xf>
    <xf numFmtId="0" fontId="17" fillId="6" borderId="8" xfId="0" applyFont="1" applyFill="1" applyBorder="1" applyAlignment="1" applyProtection="1">
      <alignment horizontal="center" vertical="center"/>
      <protection hidden="1"/>
    </xf>
    <xf numFmtId="0" fontId="17" fillId="6" borderId="25" xfId="0" applyFont="1" applyFill="1" applyBorder="1" applyAlignment="1" applyProtection="1">
      <alignment horizontal="center" vertical="center"/>
      <protection hidden="1"/>
    </xf>
    <xf numFmtId="0" fontId="17" fillId="6" borderId="19" xfId="0" applyFont="1" applyFill="1" applyBorder="1" applyAlignment="1" applyProtection="1">
      <alignment horizontal="center" vertical="center"/>
      <protection hidden="1"/>
    </xf>
    <xf numFmtId="0" fontId="16" fillId="6" borderId="23" xfId="0" applyFont="1" applyFill="1" applyBorder="1" applyAlignment="1" applyProtection="1">
      <alignment horizontal="center" vertical="center"/>
      <protection hidden="1"/>
    </xf>
    <xf numFmtId="0" fontId="16" fillId="6" borderId="2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16" fillId="6" borderId="27" xfId="0" applyFont="1" applyFill="1" applyBorder="1" applyAlignment="1" applyProtection="1">
      <alignment horizontal="center" vertical="center"/>
      <protection hidden="1"/>
    </xf>
    <xf numFmtId="0" fontId="16" fillId="6" borderId="33" xfId="0" applyFont="1" applyFill="1" applyBorder="1" applyAlignment="1" applyProtection="1">
      <alignment horizontal="center" vertical="center"/>
      <protection hidden="1"/>
    </xf>
    <xf numFmtId="0" fontId="16" fillId="6" borderId="18" xfId="0" applyFont="1" applyFill="1" applyBorder="1" applyAlignment="1" applyProtection="1">
      <alignment horizontal="center" vertical="center"/>
      <protection hidden="1"/>
    </xf>
    <xf numFmtId="0" fontId="16" fillId="6" borderId="36" xfId="0" applyFont="1" applyFill="1" applyBorder="1" applyAlignment="1" applyProtection="1">
      <alignment horizontal="center" vertical="center"/>
      <protection hidden="1"/>
    </xf>
    <xf numFmtId="0" fontId="16" fillId="6" borderId="31" xfId="0" applyFont="1" applyFill="1" applyBorder="1" applyAlignment="1" applyProtection="1">
      <alignment horizontal="center" vertical="center"/>
      <protection hidden="1"/>
    </xf>
    <xf numFmtId="0" fontId="18" fillId="5" borderId="23" xfId="0" applyFont="1" applyFill="1" applyBorder="1" applyAlignment="1" applyProtection="1">
      <alignment horizontal="center" vertical="center"/>
      <protection hidden="1"/>
    </xf>
    <xf numFmtId="0" fontId="18" fillId="5" borderId="31" xfId="0" applyFont="1" applyFill="1" applyBorder="1" applyAlignment="1" applyProtection="1">
      <alignment horizontal="center" vertical="center"/>
      <protection hidden="1"/>
    </xf>
    <xf numFmtId="0" fontId="18" fillId="5" borderId="33" xfId="0" applyFont="1" applyFill="1" applyBorder="1" applyAlignment="1" applyProtection="1">
      <alignment horizontal="center" vertical="center"/>
      <protection hidden="1"/>
    </xf>
    <xf numFmtId="0" fontId="18" fillId="5" borderId="23" xfId="0" applyFont="1" applyFill="1" applyBorder="1" applyAlignment="1" applyProtection="1">
      <alignment horizontal="center" vertical="center" wrapText="1"/>
      <protection hidden="1"/>
    </xf>
    <xf numFmtId="0" fontId="18" fillId="5" borderId="31" xfId="0" applyFont="1" applyFill="1" applyBorder="1" applyAlignment="1" applyProtection="1">
      <alignment horizontal="center" vertical="center" wrapText="1"/>
      <protection hidden="1"/>
    </xf>
    <xf numFmtId="0" fontId="18" fillId="5" borderId="33" xfId="0" applyFont="1" applyFill="1" applyBorder="1" applyAlignment="1" applyProtection="1">
      <alignment horizontal="center" vertical="center" wrapText="1"/>
      <protection hidden="1"/>
    </xf>
    <xf numFmtId="0" fontId="18" fillId="6" borderId="8" xfId="0" applyFont="1" applyFill="1" applyBorder="1" applyAlignment="1" applyProtection="1">
      <alignment horizontal="center"/>
      <protection hidden="1"/>
    </xf>
    <xf numFmtId="0" fontId="18" fillId="6" borderId="25" xfId="0" applyFont="1" applyFill="1" applyBorder="1" applyAlignment="1" applyProtection="1">
      <alignment horizontal="center"/>
      <protection hidden="1"/>
    </xf>
    <xf numFmtId="0" fontId="18" fillId="6" borderId="19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18" fillId="6" borderId="23" xfId="0" applyFont="1" applyFill="1" applyBorder="1" applyAlignment="1" applyProtection="1">
      <alignment horizontal="center" vertical="center"/>
      <protection hidden="1"/>
    </xf>
    <xf numFmtId="0" fontId="18" fillId="6" borderId="33" xfId="0" applyFont="1" applyFill="1" applyBorder="1" applyAlignment="1" applyProtection="1">
      <alignment horizontal="center" vertical="center"/>
      <protection hidden="1"/>
    </xf>
    <xf numFmtId="0" fontId="18" fillId="6" borderId="27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9" fillId="6" borderId="27" xfId="0" applyFont="1" applyFill="1" applyBorder="1" applyAlignment="1" applyProtection="1">
      <alignment horizontal="center" vertical="center"/>
      <protection hidden="1"/>
    </xf>
    <xf numFmtId="0" fontId="19" fillId="6" borderId="20" xfId="0" applyFont="1" applyFill="1" applyBorder="1" applyAlignment="1" applyProtection="1">
      <alignment horizontal="center" vertical="center"/>
      <protection hidden="1"/>
    </xf>
    <xf numFmtId="0" fontId="19" fillId="6" borderId="23" xfId="0" applyFont="1" applyFill="1" applyBorder="1" applyAlignment="1" applyProtection="1">
      <alignment horizontal="center" vertical="center"/>
      <protection hidden="1"/>
    </xf>
    <xf numFmtId="0" fontId="19" fillId="6" borderId="33" xfId="0" applyFont="1" applyFill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horizontal="center"/>
      <protection hidden="1"/>
    </xf>
    <xf numFmtId="0" fontId="19" fillId="6" borderId="47" xfId="0" applyFont="1" applyFill="1" applyBorder="1" applyAlignment="1" applyProtection="1">
      <alignment horizontal="center"/>
      <protection hidden="1"/>
    </xf>
    <xf numFmtId="0" fontId="19" fillId="6" borderId="48" xfId="0" applyFont="1" applyFill="1" applyBorder="1" applyAlignment="1" applyProtection="1">
      <alignment horizontal="center"/>
      <protection hidden="1"/>
    </xf>
    <xf numFmtId="0" fontId="16" fillId="6" borderId="8" xfId="0" applyFont="1" applyFill="1" applyBorder="1" applyAlignment="1" applyProtection="1">
      <alignment horizontal="center"/>
      <protection hidden="1"/>
    </xf>
    <xf numFmtId="0" fontId="16" fillId="6" borderId="25" xfId="0" applyFont="1" applyFill="1" applyBorder="1" applyAlignment="1" applyProtection="1">
      <alignment horizontal="center"/>
      <protection hidden="1"/>
    </xf>
    <xf numFmtId="0" fontId="16" fillId="6" borderId="19" xfId="0" applyFont="1" applyFill="1" applyBorder="1" applyAlignment="1" applyProtection="1">
      <alignment horizontal="center"/>
      <protection hidden="1"/>
    </xf>
    <xf numFmtId="0" fontId="16" fillId="5" borderId="8" xfId="0" applyFont="1" applyFill="1" applyBorder="1" applyAlignment="1" applyProtection="1">
      <alignment horizontal="center" vertical="center"/>
      <protection hidden="1"/>
    </xf>
    <xf numFmtId="0" fontId="16" fillId="5" borderId="25" xfId="0" applyFont="1" applyFill="1" applyBorder="1" applyAlignment="1" applyProtection="1">
      <alignment horizontal="center" vertical="center"/>
      <protection hidden="1"/>
    </xf>
    <xf numFmtId="0" fontId="16" fillId="6" borderId="29" xfId="0" applyFont="1" applyFill="1" applyBorder="1" applyAlignment="1" applyProtection="1">
      <alignment horizontal="center" vertical="center"/>
      <protection hidden="1"/>
    </xf>
    <xf numFmtId="0" fontId="16" fillId="6" borderId="28" xfId="0" applyFont="1" applyFill="1" applyBorder="1" applyAlignment="1" applyProtection="1">
      <alignment horizontal="center" vertical="center"/>
      <protection hidden="1"/>
    </xf>
    <xf numFmtId="0" fontId="16" fillId="6" borderId="30" xfId="0" applyFont="1" applyFill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3"/>
    <cellStyle name="Normal 3" xfId="5"/>
    <cellStyle name="Normal 4" xfId="2"/>
    <cellStyle name="Porcentaje" xfId="1" builtinId="5"/>
    <cellStyle name="Porcentaje 2" xfId="4"/>
  </cellStyles>
  <dxfs count="0"/>
  <tableStyles count="0" defaultTableStyle="TableStyleMedium9" defaultPivotStyle="PivotStyleLight16"/>
  <colors>
    <mruColors>
      <color rgb="FF001E61"/>
      <color rgb="FFA32037"/>
      <color rgb="FF1A2E3C"/>
      <color rgb="FF9BA9B8"/>
      <color rgb="FFA79466"/>
      <color rgb="FF826B2E"/>
      <color rgb="FF0F3D5C"/>
      <color rgb="FFA4832D"/>
      <color rgb="FF782834"/>
      <color rgb="FF197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/>
              <a:t>Comprativo Egresados de Licenciatura</a:t>
            </a:r>
          </a:p>
        </c:rich>
      </c:tx>
      <c:layout>
        <c:manualLayout>
          <c:xMode val="edge"/>
          <c:yMode val="edge"/>
          <c:x val="0.2376078545737339"/>
          <c:y val="3.78537641012146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111052785068517"/>
          <c:y val="9.7209074492429395E-2"/>
          <c:w val="0.67515397980436886"/>
          <c:h val="0.75660016525003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TOTAL'!$D$62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001E6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2.22841225626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E63-4718-96B6-D1DA6F5625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515579071134627E-3"/>
                  <c:y val="1.485608170844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E63-4718-96B6-D1DA6F5625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513727450735324E-3"/>
                  <c:y val="1.1142061281337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E63-4718-96B6-D1DA6F5625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TOTAL'!$C$63:$C$65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TOTAL'!$D$63:$D$65</c:f>
              <c:numCache>
                <c:formatCode>General</c:formatCode>
                <c:ptCount val="3"/>
                <c:pt idx="0">
                  <c:v>1246</c:v>
                </c:pt>
                <c:pt idx="1">
                  <c:v>1379</c:v>
                </c:pt>
                <c:pt idx="2">
                  <c:v>1405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E63-4718-96B6-D1DA6F5625D6}"/>
            </c:ext>
          </c:extLst>
        </c:ser>
        <c:ser>
          <c:idx val="1"/>
          <c:order val="1"/>
          <c:tx>
            <c:strRef>
              <c:f>'COMPARATIVO TOTAL'!$E$62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4.7031158142269254E-3"/>
                  <c:y val="1.485608170844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E63-4718-96B6-D1DA6F5625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4856081708449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E63-4718-96B6-D1DA6F5625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1142061281337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E63-4718-96B6-D1DA6F5625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TOTAL'!$C$63:$C$65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TOTAL'!$E$63:$E$65</c:f>
              <c:numCache>
                <c:formatCode>General</c:formatCode>
                <c:ptCount val="3"/>
                <c:pt idx="0">
                  <c:v>142</c:v>
                </c:pt>
                <c:pt idx="1">
                  <c:v>151</c:v>
                </c:pt>
                <c:pt idx="2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E63-4718-96B6-D1DA6F562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516640"/>
        <c:axId val="333096744"/>
      </c:barChart>
      <c:catAx>
        <c:axId val="33251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Período</a:t>
                </a:r>
              </a:p>
            </c:rich>
          </c:tx>
          <c:layout>
            <c:manualLayout>
              <c:xMode val="edge"/>
              <c:yMode val="edge"/>
              <c:x val="0.4485628463108795"/>
              <c:y val="0.915942944457848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3096744"/>
        <c:crosses val="autoZero"/>
        <c:auto val="1"/>
        <c:lblAlgn val="ctr"/>
        <c:lblOffset val="100"/>
        <c:noMultiLvlLbl val="0"/>
      </c:catAx>
      <c:valAx>
        <c:axId val="333096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egresados</a:t>
                </a:r>
              </a:p>
            </c:rich>
          </c:tx>
          <c:layout>
            <c:manualLayout>
              <c:xMode val="edge"/>
              <c:yMode val="edge"/>
              <c:x val="8.6758044133373093E-3"/>
              <c:y val="0.229439606957208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2516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0276523767862795"/>
          <c:y val="0.43154724043895626"/>
          <c:w val="0.18491455234762463"/>
          <c:h val="0.1709747841408404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/>
              <a:t>Comparativo Titulados de Licenciatura 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814814814814894"/>
          <c:y val="0.13101604278074871"/>
          <c:w val="0.67592592592592593"/>
          <c:h val="0.71390374331550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TOTAL'!$G$62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001E61"/>
            </a:solidFill>
          </c:spPr>
          <c:invertIfNegative val="0"/>
          <c:dLbls>
            <c:dLbl>
              <c:idx val="0"/>
              <c:layout>
                <c:manualLayout>
                  <c:x val="-2.351557907113462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17B-471C-B01D-2843A3B017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7.1301247771836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17B-471C-B01D-2843A3B017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6222793874421115E-17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17B-471C-B01D-2843A3B017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222793874421115E-17"/>
                  <c:y val="1.4260249554367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17B-471C-B01D-2843A3B0175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TOTAL'!$C$63:$C$65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TOTAL'!$G$63:$G$65</c:f>
              <c:numCache>
                <c:formatCode>General</c:formatCode>
                <c:ptCount val="3"/>
                <c:pt idx="0">
                  <c:v>973</c:v>
                </c:pt>
                <c:pt idx="1">
                  <c:v>1011</c:v>
                </c:pt>
                <c:pt idx="2">
                  <c:v>629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17B-471C-B01D-2843A3B0175D}"/>
            </c:ext>
          </c:extLst>
        </c:ser>
        <c:ser>
          <c:idx val="1"/>
          <c:order val="1"/>
          <c:tx>
            <c:strRef>
              <c:f>'COMPARATIVO TOTAL'!$H$62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17B-471C-B01D-2843A3B017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988242210464435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17B-471C-B01D-2843A3B017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17B-471C-B01D-2843A3B017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TOTAL'!$C$63:$C$65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TOTAL'!$H$63:$H$65</c:f>
              <c:numCache>
                <c:formatCode>General</c:formatCode>
                <c:ptCount val="3"/>
                <c:pt idx="0">
                  <c:v>100</c:v>
                </c:pt>
                <c:pt idx="1">
                  <c:v>77</c:v>
                </c:pt>
                <c:pt idx="2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17B-471C-B01D-2843A3B0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97632"/>
        <c:axId val="332900072"/>
      </c:barChart>
      <c:catAx>
        <c:axId val="33289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Período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2900072"/>
        <c:crosses val="autoZero"/>
        <c:auto val="1"/>
        <c:lblAlgn val="ctr"/>
        <c:lblOffset val="100"/>
        <c:noMultiLvlLbl val="0"/>
      </c:catAx>
      <c:valAx>
        <c:axId val="332900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titulados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28976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/>
              <a:t>Comprativo Egresados y Titulados de Profesional Asociado</a:t>
            </a:r>
          </a:p>
        </c:rich>
      </c:tx>
      <c:layout>
        <c:manualLayout>
          <c:xMode val="edge"/>
          <c:yMode val="edge"/>
          <c:x val="0.13813699213524236"/>
          <c:y val="2.96126543504095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76484883833991"/>
          <c:y val="0.13063525833644071"/>
          <c:w val="0.69490696996208756"/>
          <c:h val="0.6983584679033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TOTAL'!$D$115:$D$116</c:f>
              <c:strCache>
                <c:ptCount val="2"/>
                <c:pt idx="0">
                  <c:v>Egresados</c:v>
                </c:pt>
              </c:strCache>
            </c:strRef>
          </c:tx>
          <c:spPr>
            <a:solidFill>
              <a:srgbClr val="001E6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183736661665781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5FA-4CFA-AA8D-E341DA4D77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515579071133764E-3"/>
                  <c:y val="-1.183736661665781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FA-4CFA-AA8D-E341DA4D77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'COMPARATIVO TOTAL'!$C$117:$C$119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TOTAL'!$D$117:$D$119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FA-4CFA-AA8D-E341DA4D7787}"/>
            </c:ext>
          </c:extLst>
        </c:ser>
        <c:ser>
          <c:idx val="1"/>
          <c:order val="1"/>
          <c:tx>
            <c:strRef>
              <c:f>'COMPARATIVO TOTAL'!$E$115:$E$116</c:f>
              <c:strCache>
                <c:ptCount val="2"/>
                <c:pt idx="0">
                  <c:v>Titulados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2.35155790711346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FA-4CFA-AA8D-E341DA4D77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222793874421115E-17"/>
                  <c:y val="9.6852300242130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5FA-4CFA-AA8D-E341DA4D77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6142050040355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FA-4CFA-AA8D-E341DA4D778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'COMPARATIVO TOTAL'!$C$117:$C$119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TOTAL'!$E$117:$E$119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5FA-4CFA-AA8D-E341DA4D7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46832"/>
        <c:axId val="333075016"/>
      </c:barChart>
      <c:catAx>
        <c:axId val="33304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es-MX">
                    <a:latin typeface="Arial" pitchFamily="34" charset="0"/>
                    <a:cs typeface="Arial" pitchFamily="34" charset="0"/>
                  </a:rPr>
                  <a:t>Período</a:t>
                </a:r>
              </a:p>
            </c:rich>
          </c:tx>
          <c:layout>
            <c:manualLayout>
              <c:xMode val="edge"/>
              <c:yMode val="edge"/>
              <c:x val="0.44856284631087906"/>
              <c:y val="0.915942880021353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3075016"/>
        <c:crosses val="autoZero"/>
        <c:auto val="1"/>
        <c:lblAlgn val="ctr"/>
        <c:lblOffset val="100"/>
        <c:noMultiLvlLbl val="0"/>
      </c:catAx>
      <c:valAx>
        <c:axId val="333075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</a:t>
                </a:r>
              </a:p>
            </c:rich>
          </c:tx>
          <c:layout>
            <c:manualLayout>
              <c:xMode val="edge"/>
              <c:yMode val="edge"/>
              <c:x val="3.3367162438028584E-2"/>
              <c:y val="0.426372550888767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304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80227471566049"/>
          <c:y val="0.43154715830012774"/>
          <c:w val="0.14623952561485368"/>
          <c:h val="0.1044530450642824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Comparativo Egresados Posgrado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 TOTAL'!$E$12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001E61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3.433168829128986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DC7-48B6-AFC4-4A6EFFA9207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1235955056179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C7-48B6-AFC4-4A6EFFA9207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247191011235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DC7-48B6-AFC4-4A6EFFA9207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C7-48B6-AFC4-4A6EFFA9207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469098123770586E-17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DC7-48B6-AFC4-4A6EFFA9207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C7-48B6-AFC4-4A6EFFA9207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'COMPARATIVO TOTAL'!$C$13:$D$20</c:f>
              <c:multiLvlStrCache>
                <c:ptCount val="8"/>
                <c:lvl>
                  <c:pt idx="0">
                    <c:v>Especialidad</c:v>
                  </c:pt>
                  <c:pt idx="1">
                    <c:v>Maestría</c:v>
                  </c:pt>
                  <c:pt idx="2">
                    <c:v>Doctorado </c:v>
                  </c:pt>
                  <c:pt idx="3">
                    <c:v>Especialidad</c:v>
                  </c:pt>
                  <c:pt idx="4">
                    <c:v>Maestría</c:v>
                  </c:pt>
                  <c:pt idx="5">
                    <c:v>Doctorado </c:v>
                  </c:pt>
                  <c:pt idx="6">
                    <c:v>Especialidad</c:v>
                  </c:pt>
                  <c:pt idx="7">
                    <c:v>Maestría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'COMPARATIVO TOTAL'!$E$13:$E$20</c:f>
              <c:numCache>
                <c:formatCode>General</c:formatCode>
                <c:ptCount val="8"/>
                <c:pt idx="0">
                  <c:v>105</c:v>
                </c:pt>
                <c:pt idx="1">
                  <c:v>771</c:v>
                </c:pt>
                <c:pt idx="2">
                  <c:v>6</c:v>
                </c:pt>
                <c:pt idx="3">
                  <c:v>35</c:v>
                </c:pt>
                <c:pt idx="4">
                  <c:v>748</c:v>
                </c:pt>
                <c:pt idx="5">
                  <c:v>0</c:v>
                </c:pt>
                <c:pt idx="6">
                  <c:v>60</c:v>
                </c:pt>
                <c:pt idx="7">
                  <c:v>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C7-48B6-AFC4-4A6EFFA92077}"/>
            </c:ext>
          </c:extLst>
        </c:ser>
        <c:ser>
          <c:idx val="1"/>
          <c:order val="1"/>
          <c:tx>
            <c:strRef>
              <c:f>'COMPARATIVO TOTAL'!$F$12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DC7-48B6-AFC4-4A6EFFA9207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804783143365779E-2"/>
                  <c:y val="1.872659176029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DC7-48B6-AFC4-4A6EFFA9207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DC7-48B6-AFC4-4A6EFFA9207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1002331002331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DC7-48B6-AFC4-4A6EFFA9207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986013986013986E-2"/>
                  <c:y val="-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DC7-48B6-AFC4-4A6EFFA9207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DC7-48B6-AFC4-4A6EFFA9207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93006993006993E-3"/>
                  <c:y val="2.2471910112359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DC7-48B6-AFC4-4A6EFFA9207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'COMPARATIVO TOTAL'!$C$13:$D$20</c:f>
              <c:multiLvlStrCache>
                <c:ptCount val="8"/>
                <c:lvl>
                  <c:pt idx="0">
                    <c:v>Especialidad</c:v>
                  </c:pt>
                  <c:pt idx="1">
                    <c:v>Maestría</c:v>
                  </c:pt>
                  <c:pt idx="2">
                    <c:v>Doctorado </c:v>
                  </c:pt>
                  <c:pt idx="3">
                    <c:v>Especialidad</c:v>
                  </c:pt>
                  <c:pt idx="4">
                    <c:v>Maestría</c:v>
                  </c:pt>
                  <c:pt idx="5">
                    <c:v>Doctorado </c:v>
                  </c:pt>
                  <c:pt idx="6">
                    <c:v>Especialidad</c:v>
                  </c:pt>
                  <c:pt idx="7">
                    <c:v>Maestría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'COMPARATIVO TOTAL'!$F$13:$F$20</c:f>
              <c:numCache>
                <c:formatCode>General</c:formatCode>
                <c:ptCount val="8"/>
                <c:pt idx="0">
                  <c:v>0</c:v>
                </c:pt>
                <c:pt idx="1">
                  <c:v>177</c:v>
                </c:pt>
                <c:pt idx="3">
                  <c:v>0</c:v>
                </c:pt>
                <c:pt idx="4">
                  <c:v>149</c:v>
                </c:pt>
                <c:pt idx="6">
                  <c:v>0</c:v>
                </c:pt>
                <c:pt idx="7">
                  <c:v>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DC7-48B6-AFC4-4A6EFFA92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132704"/>
        <c:axId val="333133488"/>
      </c:barChart>
      <c:catAx>
        <c:axId val="33313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333133488"/>
        <c:crosses val="autoZero"/>
        <c:auto val="1"/>
        <c:lblAlgn val="ctr"/>
        <c:lblOffset val="100"/>
        <c:noMultiLvlLbl val="0"/>
      </c:catAx>
      <c:valAx>
        <c:axId val="333133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3132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Comparativo Titulación Posgrado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945009922540166E-2"/>
          <c:y val="0.14332377527953513"/>
          <c:w val="0.74673525565401888"/>
          <c:h val="0.54211521247705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TOTAL'!$H$12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001E6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2.31213872832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808-4170-96C8-222BC1FA8E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228803716608595E-3"/>
                  <c:y val="1.9267822736030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808-4170-96C8-222BC1FA8E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1560693641618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808-4170-96C8-222BC1FA8E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'COMPARATIVO TOTAL'!$C$13:$D$20</c:f>
              <c:multiLvlStrCache>
                <c:ptCount val="8"/>
                <c:lvl>
                  <c:pt idx="0">
                    <c:v>Especialidad</c:v>
                  </c:pt>
                  <c:pt idx="1">
                    <c:v>Maestría</c:v>
                  </c:pt>
                  <c:pt idx="2">
                    <c:v>Doctorado </c:v>
                  </c:pt>
                  <c:pt idx="3">
                    <c:v>Especialidad</c:v>
                  </c:pt>
                  <c:pt idx="4">
                    <c:v>Maestría</c:v>
                  </c:pt>
                  <c:pt idx="5">
                    <c:v>Doctorado </c:v>
                  </c:pt>
                  <c:pt idx="6">
                    <c:v>Especialidad</c:v>
                  </c:pt>
                  <c:pt idx="7">
                    <c:v>Maestría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'COMPARATIVO TOTAL'!$H$13:$H$20</c:f>
              <c:numCache>
                <c:formatCode>General</c:formatCode>
                <c:ptCount val="8"/>
                <c:pt idx="0">
                  <c:v>27</c:v>
                </c:pt>
                <c:pt idx="1">
                  <c:v>187</c:v>
                </c:pt>
                <c:pt idx="2">
                  <c:v>4</c:v>
                </c:pt>
                <c:pt idx="3">
                  <c:v>30</c:v>
                </c:pt>
                <c:pt idx="4">
                  <c:v>170</c:v>
                </c:pt>
                <c:pt idx="5">
                  <c:v>5</c:v>
                </c:pt>
                <c:pt idx="6">
                  <c:v>24</c:v>
                </c:pt>
                <c:pt idx="7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08-4170-96C8-222BC1FA8E93}"/>
            </c:ext>
          </c:extLst>
        </c:ser>
        <c:ser>
          <c:idx val="1"/>
          <c:order val="1"/>
          <c:tx>
            <c:strRef>
              <c:f>'COMPARATIVO TOTAL'!$I$12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808-4170-96C8-222BC1FA8E9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9686411149825784E-3"/>
                  <c:y val="-3.85356454720616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808-4170-96C8-222BC1FA8E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808-4170-96C8-222BC1FA8E9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686411149825784E-3"/>
                  <c:y val="1.1560390211339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808-4170-96C8-222BC1FA8E9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'COMPARATIVO TOTAL'!$C$13:$D$20</c:f>
              <c:multiLvlStrCache>
                <c:ptCount val="8"/>
                <c:lvl>
                  <c:pt idx="0">
                    <c:v>Especialidad</c:v>
                  </c:pt>
                  <c:pt idx="1">
                    <c:v>Maestría</c:v>
                  </c:pt>
                  <c:pt idx="2">
                    <c:v>Doctorado </c:v>
                  </c:pt>
                  <c:pt idx="3">
                    <c:v>Especialidad</c:v>
                  </c:pt>
                  <c:pt idx="4">
                    <c:v>Maestría</c:v>
                  </c:pt>
                  <c:pt idx="5">
                    <c:v>Doctorado </c:v>
                  </c:pt>
                  <c:pt idx="6">
                    <c:v>Especialidad</c:v>
                  </c:pt>
                  <c:pt idx="7">
                    <c:v>Maestría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'COMPARATIVO TOTAL'!$I$13:$I$20</c:f>
              <c:numCache>
                <c:formatCode>General</c:formatCode>
                <c:ptCount val="8"/>
                <c:pt idx="0">
                  <c:v>0</c:v>
                </c:pt>
                <c:pt idx="1">
                  <c:v>35</c:v>
                </c:pt>
                <c:pt idx="3">
                  <c:v>1</c:v>
                </c:pt>
                <c:pt idx="4">
                  <c:v>30</c:v>
                </c:pt>
                <c:pt idx="6">
                  <c:v>0</c:v>
                </c:pt>
                <c:pt idx="7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808-4170-96C8-222BC1FA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132312"/>
        <c:axId val="333133880"/>
      </c:barChart>
      <c:catAx>
        <c:axId val="33313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333133880"/>
        <c:crosses val="autoZero"/>
        <c:auto val="1"/>
        <c:lblAlgn val="ctr"/>
        <c:lblOffset val="100"/>
        <c:noMultiLvlLbl val="0"/>
      </c:catAx>
      <c:valAx>
        <c:axId val="333133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31323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EGRESO     NIVEL PREPARATORIA</a:t>
            </a:r>
          </a:p>
        </c:rich>
      </c:tx>
      <c:layout>
        <c:manualLayout>
          <c:xMode val="edge"/>
          <c:yMode val="edge"/>
          <c:x val="0.14925394066001491"/>
          <c:y val="3.3707865168539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06578947368529"/>
          <c:y val="0.18539325842696769"/>
          <c:w val="0.85690789473684215"/>
          <c:h val="0.494382022471910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'Egresados Preparatorias'!$D$12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BA9B8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4211502782931356E-3"/>
                  <c:y val="-1.872659176029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B1B-4BF1-B0E5-B0C2C9A5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336244541484712E-3"/>
                  <c:y val="-7.4906367041198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B1B-4BF1-B0E5-B0C2C9A5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736100127222089E-3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B1B-4BF1-B0E5-B0C2C9A5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421059267154818E-3"/>
                  <c:y val="1.4981273408239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B1B-4BF1-B0E5-B0C2C9A5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'Egresados Preparatorias'!$C$13:$C$16</c:f>
              <c:strCache>
                <c:ptCount val="4"/>
                <c:pt idx="0">
                  <c:v>AMÉRICAS</c:v>
                </c:pt>
                <c:pt idx="1">
                  <c:v>JUAN ALONSO DE TORRES</c:v>
                </c:pt>
                <c:pt idx="2">
                  <c:v>SALAMANCA</c:v>
                </c:pt>
                <c:pt idx="3">
                  <c:v>SAN FRANCISCO DEL RINCÓN</c:v>
                </c:pt>
              </c:strCache>
            </c:strRef>
          </c:cat>
          <c:val>
            <c:numRef>
              <c:f>'Egresados Preparatorias'!$D$13:$D$16</c:f>
              <c:numCache>
                <c:formatCode>General</c:formatCode>
                <c:ptCount val="4"/>
                <c:pt idx="0">
                  <c:v>292</c:v>
                </c:pt>
                <c:pt idx="1">
                  <c:v>380</c:v>
                </c:pt>
                <c:pt idx="2">
                  <c:v>120</c:v>
                </c:pt>
                <c:pt idx="3">
                  <c:v>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B1B-4BF1-B0E5-B0C2C9A5B5FC}"/>
            </c:ext>
          </c:extLst>
        </c:ser>
        <c:ser>
          <c:idx val="0"/>
          <c:order val="1"/>
          <c:tx>
            <c:strRef>
              <c:f>'Egresados Preparatorias'!$E$12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9114373803711215E-3"/>
                  <c:y val="-7.49063670411981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B1B-4BF1-B0E5-B0C2C9A5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922898829786015E-7"/>
                  <c:y val="3.7453183520599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B1B-4BF1-B0E5-B0C2C9A5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478084719929489E-7"/>
                  <c:y val="-6.86633765825797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B1B-4BF1-B0E5-B0C2C9A5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B1B-4BF1-B0E5-B0C2C9A5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'Egresados Preparatorias'!$C$13:$C$16</c:f>
              <c:strCache>
                <c:ptCount val="4"/>
                <c:pt idx="0">
                  <c:v>AMÉRICAS</c:v>
                </c:pt>
                <c:pt idx="1">
                  <c:v>JUAN ALONSO DE TORRES</c:v>
                </c:pt>
                <c:pt idx="2">
                  <c:v>SALAMANCA</c:v>
                </c:pt>
                <c:pt idx="3">
                  <c:v>SAN FRANCISCO DEL RINCÓN</c:v>
                </c:pt>
              </c:strCache>
            </c:strRef>
          </c:cat>
          <c:val>
            <c:numRef>
              <c:f>'Egresados Preparatorias'!$E$13:$E$16</c:f>
              <c:numCache>
                <c:formatCode>General</c:formatCode>
                <c:ptCount val="4"/>
                <c:pt idx="0">
                  <c:v>410</c:v>
                </c:pt>
                <c:pt idx="1">
                  <c:v>454</c:v>
                </c:pt>
                <c:pt idx="2">
                  <c:v>124</c:v>
                </c:pt>
                <c:pt idx="3">
                  <c:v>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B1B-4BF1-B0E5-B0C2C9A5B5FC}"/>
            </c:ext>
          </c:extLst>
        </c:ser>
        <c:ser>
          <c:idx val="1"/>
          <c:order val="2"/>
          <c:tx>
            <c:strRef>
              <c:f>'Egresados Preparatorias'!$F$12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4210592671549247E-3"/>
                  <c:y val="1.4980978501282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B1B-4BF1-B0E5-B0C2C9A5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4211502782931356E-3"/>
                  <c:y val="1.872659176029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B1B-4BF1-B0E5-B0C2C9A5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73716759431136E-3"/>
                  <c:y val="3.7453183520599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B1B-4BF1-B0E5-B0C2C9A5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4211502782931356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B1B-4BF1-B0E5-B0C2C9A5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'Egresados Preparatorias'!$C$13:$C$16</c:f>
              <c:strCache>
                <c:ptCount val="4"/>
                <c:pt idx="0">
                  <c:v>AMÉRICAS</c:v>
                </c:pt>
                <c:pt idx="1">
                  <c:v>JUAN ALONSO DE TORRES</c:v>
                </c:pt>
                <c:pt idx="2">
                  <c:v>SALAMANCA</c:v>
                </c:pt>
                <c:pt idx="3">
                  <c:v>SAN FRANCISCO DEL RINCÓN</c:v>
                </c:pt>
              </c:strCache>
            </c:strRef>
          </c:cat>
          <c:val>
            <c:numRef>
              <c:f>'Egresados Preparatorias'!$F$13:$F$16</c:f>
              <c:numCache>
                <c:formatCode>General</c:formatCode>
                <c:ptCount val="4"/>
                <c:pt idx="0">
                  <c:v>450</c:v>
                </c:pt>
                <c:pt idx="1">
                  <c:v>466</c:v>
                </c:pt>
                <c:pt idx="2">
                  <c:v>126</c:v>
                </c:pt>
                <c:pt idx="3">
                  <c:v>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B1B-4BF1-B0E5-B0C2C9A5B5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3133096"/>
        <c:axId val="333134272"/>
      </c:barChart>
      <c:catAx>
        <c:axId val="333133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Campus</a:t>
                </a:r>
              </a:p>
            </c:rich>
          </c:tx>
          <c:layout>
            <c:manualLayout>
              <c:xMode val="edge"/>
              <c:yMode val="edge"/>
              <c:x val="0.50248822793254422"/>
              <c:y val="0.81460674157303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313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3134272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 egresados</a:t>
                </a:r>
              </a:p>
            </c:rich>
          </c:tx>
          <c:layout>
            <c:manualLayout>
              <c:xMode val="edge"/>
              <c:yMode val="edge"/>
              <c:x val="1.1701654176344839E-2"/>
              <c:y val="0.23350202011265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3133096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919068557988988"/>
          <c:y val="0.87974726473797515"/>
          <c:w val="0.27235037178794208"/>
          <c:h val="5.187531333864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66</xdr:row>
      <xdr:rowOff>0</xdr:rowOff>
    </xdr:from>
    <xdr:to>
      <xdr:col>8</xdr:col>
      <xdr:colOff>647700</xdr:colOff>
      <xdr:row>87</xdr:row>
      <xdr:rowOff>28575</xdr:rowOff>
    </xdr:to>
    <xdr:graphicFrame macro="">
      <xdr:nvGraphicFramePr>
        <xdr:cNvPr id="1172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88</xdr:row>
      <xdr:rowOff>57150</xdr:rowOff>
    </xdr:from>
    <xdr:to>
      <xdr:col>8</xdr:col>
      <xdr:colOff>609600</xdr:colOff>
      <xdr:row>110</xdr:row>
      <xdr:rowOff>57150</xdr:rowOff>
    </xdr:to>
    <xdr:graphicFrame macro="">
      <xdr:nvGraphicFramePr>
        <xdr:cNvPr id="1172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381000</xdr:colOff>
      <xdr:row>120</xdr:row>
      <xdr:rowOff>0</xdr:rowOff>
    </xdr:from>
    <xdr:to>
      <xdr:col>8</xdr:col>
      <xdr:colOff>666750</xdr:colOff>
      <xdr:row>141</xdr:row>
      <xdr:rowOff>95250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352425</xdr:colOff>
      <xdr:row>22</xdr:row>
      <xdr:rowOff>47625</xdr:rowOff>
    </xdr:from>
    <xdr:to>
      <xdr:col>8</xdr:col>
      <xdr:colOff>685800</xdr:colOff>
      <xdr:row>39</xdr:row>
      <xdr:rowOff>38100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342900</xdr:colOff>
      <xdr:row>40</xdr:row>
      <xdr:rowOff>57150</xdr:rowOff>
    </xdr:from>
    <xdr:to>
      <xdr:col>8</xdr:col>
      <xdr:colOff>695325</xdr:colOff>
      <xdr:row>56</xdr:row>
      <xdr:rowOff>152400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504825</xdr:colOff>
      <xdr:row>7</xdr:row>
      <xdr:rowOff>30861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57150</xdr:colOff>
      <xdr:row>6</xdr:row>
      <xdr:rowOff>135636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180975</xdr:colOff>
      <xdr:row>6</xdr:row>
      <xdr:rowOff>135636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17</xdr:row>
      <xdr:rowOff>133350</xdr:rowOff>
    </xdr:from>
    <xdr:to>
      <xdr:col>5</xdr:col>
      <xdr:colOff>552450</xdr:colOff>
      <xdr:row>38</xdr:row>
      <xdr:rowOff>123825</xdr:rowOff>
    </xdr:to>
    <xdr:graphicFrame macro="">
      <xdr:nvGraphicFramePr>
        <xdr:cNvPr id="3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219075</xdr:colOff>
      <xdr:row>7</xdr:row>
      <xdr:rowOff>30861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125"/>
  <sheetViews>
    <sheetView showGridLines="0" tabSelected="1" zoomScaleNormal="100" zoomScaleSheetLayoutView="100" workbookViewId="0">
      <selection activeCell="C11" sqref="C11:C12"/>
    </sheetView>
  </sheetViews>
  <sheetFormatPr baseColWidth="10" defaultRowHeight="12.75" x14ac:dyDescent="0.2"/>
  <cols>
    <col min="1" max="1" width="3.28515625" style="1" customWidth="1"/>
    <col min="2" max="2" width="6.140625" style="1" customWidth="1"/>
    <col min="3" max="3" width="13.140625" style="1" customWidth="1"/>
    <col min="4" max="4" width="14.28515625" style="1" customWidth="1"/>
    <col min="5" max="6" width="12.140625" style="1" customWidth="1"/>
    <col min="7" max="7" width="12.42578125" style="1" bestFit="1" customWidth="1"/>
    <col min="8" max="8" width="12.5703125" style="1" bestFit="1" customWidth="1"/>
    <col min="9" max="10" width="11.42578125" style="1"/>
    <col min="11" max="11" width="10.5703125" style="1" customWidth="1"/>
    <col min="12" max="16384" width="11.42578125" style="1"/>
  </cols>
  <sheetData>
    <row r="8" spans="1:11" ht="15.75" customHeight="1" x14ac:dyDescent="0.25">
      <c r="A8" s="285" t="s">
        <v>17</v>
      </c>
      <c r="B8" s="285"/>
      <c r="C8" s="285"/>
      <c r="D8" s="285"/>
    </row>
    <row r="9" spans="1:11" ht="15.75" customHeight="1" x14ac:dyDescent="0.2">
      <c r="A9" s="2" t="s">
        <v>51</v>
      </c>
      <c r="B9" s="3"/>
      <c r="C9" s="3"/>
      <c r="D9" s="3"/>
      <c r="E9" s="3"/>
      <c r="F9" s="3"/>
      <c r="G9" s="3"/>
      <c r="H9" s="3"/>
      <c r="I9" s="3"/>
    </row>
    <row r="10" spans="1:11" ht="9" customHeight="1" thickBot="1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11" ht="15.75" customHeight="1" thickBot="1" x14ac:dyDescent="0.25">
      <c r="A11" s="4"/>
      <c r="B11" s="4"/>
      <c r="C11" s="283" t="s">
        <v>12</v>
      </c>
      <c r="D11" s="283" t="s">
        <v>25</v>
      </c>
      <c r="E11" s="280" t="s">
        <v>10</v>
      </c>
      <c r="F11" s="281"/>
      <c r="G11" s="282"/>
      <c r="H11" s="280" t="s">
        <v>11</v>
      </c>
      <c r="I11" s="281"/>
      <c r="J11" s="282"/>
      <c r="K11" s="278"/>
    </row>
    <row r="12" spans="1:11" ht="15.75" customHeight="1" thickBot="1" x14ac:dyDescent="0.25">
      <c r="A12" s="4"/>
      <c r="B12" s="4"/>
      <c r="C12" s="287"/>
      <c r="D12" s="290"/>
      <c r="E12" s="5" t="s">
        <v>13</v>
      </c>
      <c r="F12" s="6" t="s">
        <v>14</v>
      </c>
      <c r="G12" s="7" t="s">
        <v>15</v>
      </c>
      <c r="H12" s="5" t="s">
        <v>13</v>
      </c>
      <c r="I12" s="6" t="s">
        <v>14</v>
      </c>
      <c r="J12" s="7" t="s">
        <v>15</v>
      </c>
      <c r="K12" s="278"/>
    </row>
    <row r="13" spans="1:11" ht="15.75" customHeight="1" x14ac:dyDescent="0.2">
      <c r="A13" s="4"/>
      <c r="B13" s="4"/>
      <c r="C13" s="291">
        <v>2018</v>
      </c>
      <c r="D13" s="8" t="s">
        <v>26</v>
      </c>
      <c r="E13" s="9">
        <v>105</v>
      </c>
      <c r="F13" s="10">
        <v>0</v>
      </c>
      <c r="G13" s="11">
        <f t="shared" ref="G13:G18" si="0">E13+F13</f>
        <v>105</v>
      </c>
      <c r="H13" s="9">
        <v>27</v>
      </c>
      <c r="I13" s="10">
        <v>0</v>
      </c>
      <c r="J13" s="11">
        <f t="shared" ref="J13:J18" si="1">H13+I13</f>
        <v>27</v>
      </c>
      <c r="K13" s="279"/>
    </row>
    <row r="14" spans="1:11" ht="15.75" customHeight="1" x14ac:dyDescent="0.2">
      <c r="A14" s="4"/>
      <c r="B14" s="4"/>
      <c r="C14" s="292"/>
      <c r="D14" s="12" t="s">
        <v>27</v>
      </c>
      <c r="E14" s="13">
        <v>771</v>
      </c>
      <c r="F14" s="14">
        <v>177</v>
      </c>
      <c r="G14" s="15">
        <f t="shared" si="0"/>
        <v>948</v>
      </c>
      <c r="H14" s="13">
        <v>187</v>
      </c>
      <c r="I14" s="14">
        <v>35</v>
      </c>
      <c r="J14" s="15">
        <f t="shared" si="1"/>
        <v>222</v>
      </c>
      <c r="K14" s="279"/>
    </row>
    <row r="15" spans="1:11" ht="15.75" customHeight="1" thickBot="1" x14ac:dyDescent="0.25">
      <c r="A15" s="4"/>
      <c r="B15" s="4"/>
      <c r="C15" s="293"/>
      <c r="D15" s="16" t="s">
        <v>30</v>
      </c>
      <c r="E15" s="17">
        <v>6</v>
      </c>
      <c r="F15" s="18"/>
      <c r="G15" s="19">
        <f t="shared" si="0"/>
        <v>6</v>
      </c>
      <c r="H15" s="17">
        <v>4</v>
      </c>
      <c r="I15" s="18"/>
      <c r="J15" s="19">
        <f t="shared" si="1"/>
        <v>4</v>
      </c>
      <c r="K15" s="20"/>
    </row>
    <row r="16" spans="1:11" ht="15.75" customHeight="1" x14ac:dyDescent="0.2">
      <c r="A16" s="4"/>
      <c r="B16" s="4"/>
      <c r="C16" s="291">
        <v>2019</v>
      </c>
      <c r="D16" s="8" t="s">
        <v>26</v>
      </c>
      <c r="E16" s="9">
        <v>35</v>
      </c>
      <c r="F16" s="10">
        <v>0</v>
      </c>
      <c r="G16" s="11">
        <f t="shared" si="0"/>
        <v>35</v>
      </c>
      <c r="H16" s="9">
        <v>30</v>
      </c>
      <c r="I16" s="10">
        <v>1</v>
      </c>
      <c r="J16" s="11">
        <f t="shared" si="1"/>
        <v>31</v>
      </c>
      <c r="K16" s="279"/>
    </row>
    <row r="17" spans="1:11" ht="15.75" customHeight="1" x14ac:dyDescent="0.2">
      <c r="A17" s="4"/>
      <c r="B17" s="4"/>
      <c r="C17" s="292"/>
      <c r="D17" s="12" t="s">
        <v>27</v>
      </c>
      <c r="E17" s="13">
        <v>748</v>
      </c>
      <c r="F17" s="14">
        <v>149</v>
      </c>
      <c r="G17" s="15">
        <f t="shared" si="0"/>
        <v>897</v>
      </c>
      <c r="H17" s="13">
        <v>170</v>
      </c>
      <c r="I17" s="14">
        <v>30</v>
      </c>
      <c r="J17" s="15">
        <f t="shared" si="1"/>
        <v>200</v>
      </c>
      <c r="K17" s="279"/>
    </row>
    <row r="18" spans="1:11" ht="15.75" customHeight="1" thickBot="1" x14ac:dyDescent="0.25">
      <c r="A18" s="4"/>
      <c r="B18" s="4"/>
      <c r="C18" s="293"/>
      <c r="D18" s="21" t="s">
        <v>30</v>
      </c>
      <c r="E18" s="17">
        <v>0</v>
      </c>
      <c r="F18" s="18"/>
      <c r="G18" s="19">
        <f t="shared" si="0"/>
        <v>0</v>
      </c>
      <c r="H18" s="17">
        <v>5</v>
      </c>
      <c r="I18" s="18"/>
      <c r="J18" s="19">
        <f t="shared" si="1"/>
        <v>5</v>
      </c>
      <c r="K18" s="20"/>
    </row>
    <row r="19" spans="1:11" ht="15.75" customHeight="1" x14ac:dyDescent="0.2">
      <c r="A19" s="4"/>
      <c r="B19" s="4"/>
      <c r="C19" s="294">
        <v>2020</v>
      </c>
      <c r="D19" s="8" t="s">
        <v>26</v>
      </c>
      <c r="E19" s="22">
        <v>60</v>
      </c>
      <c r="F19" s="23">
        <v>0</v>
      </c>
      <c r="G19" s="11">
        <f t="shared" ref="G19:G21" si="2">E19+F19</f>
        <v>60</v>
      </c>
      <c r="H19" s="22">
        <v>24</v>
      </c>
      <c r="I19" s="23">
        <v>0</v>
      </c>
      <c r="J19" s="11">
        <f t="shared" ref="J19:J21" si="3">H19+I19</f>
        <v>24</v>
      </c>
      <c r="K19" s="279"/>
    </row>
    <row r="20" spans="1:11" ht="15.75" customHeight="1" x14ac:dyDescent="0.25">
      <c r="A20" s="24"/>
      <c r="B20" s="24"/>
      <c r="C20" s="295"/>
      <c r="D20" s="12" t="s">
        <v>27</v>
      </c>
      <c r="E20" s="25">
        <v>613</v>
      </c>
      <c r="F20" s="26">
        <v>107</v>
      </c>
      <c r="G20" s="15">
        <f t="shared" si="2"/>
        <v>720</v>
      </c>
      <c r="H20" s="25">
        <v>146</v>
      </c>
      <c r="I20" s="26">
        <v>18</v>
      </c>
      <c r="J20" s="15">
        <f t="shared" si="3"/>
        <v>164</v>
      </c>
      <c r="K20" s="279"/>
    </row>
    <row r="21" spans="1:11" ht="15.75" customHeight="1" thickBot="1" x14ac:dyDescent="0.3">
      <c r="A21" s="24"/>
      <c r="B21" s="24"/>
      <c r="C21" s="296"/>
      <c r="D21" s="27" t="s">
        <v>30</v>
      </c>
      <c r="E21" s="28">
        <v>9</v>
      </c>
      <c r="F21" s="29"/>
      <c r="G21" s="19">
        <f t="shared" si="2"/>
        <v>9</v>
      </c>
      <c r="H21" s="28">
        <v>3</v>
      </c>
      <c r="I21" s="29"/>
      <c r="J21" s="19">
        <f t="shared" si="3"/>
        <v>3</v>
      </c>
      <c r="K21" s="20"/>
    </row>
    <row r="22" spans="1:11" ht="15.75" customHeight="1" x14ac:dyDescent="0.25">
      <c r="A22" s="24"/>
      <c r="B22" s="24"/>
      <c r="C22" s="24"/>
      <c r="D22" s="24"/>
      <c r="K22" s="30"/>
    </row>
    <row r="23" spans="1:11" ht="15.75" customHeight="1" x14ac:dyDescent="0.25">
      <c r="A23" s="24"/>
      <c r="B23" s="24"/>
      <c r="C23" s="24"/>
      <c r="D23" s="24"/>
    </row>
    <row r="24" spans="1:11" ht="15.75" customHeight="1" x14ac:dyDescent="0.25">
      <c r="A24" s="24"/>
      <c r="B24" s="24"/>
      <c r="C24" s="24"/>
      <c r="D24" s="24"/>
    </row>
    <row r="25" spans="1:11" ht="15.75" customHeight="1" x14ac:dyDescent="0.25">
      <c r="A25" s="24"/>
      <c r="B25" s="24"/>
      <c r="C25" s="24"/>
      <c r="D25" s="24"/>
    </row>
    <row r="26" spans="1:11" ht="15.75" customHeight="1" x14ac:dyDescent="0.25">
      <c r="A26" s="24"/>
      <c r="B26" s="24"/>
      <c r="C26" s="24"/>
      <c r="D26" s="24"/>
    </row>
    <row r="27" spans="1:11" ht="15.75" customHeight="1" x14ac:dyDescent="0.25">
      <c r="A27" s="24"/>
      <c r="B27" s="24"/>
      <c r="C27" s="24"/>
      <c r="D27" s="24"/>
    </row>
    <row r="28" spans="1:11" ht="15.75" customHeight="1" x14ac:dyDescent="0.25">
      <c r="A28" s="24"/>
      <c r="B28" s="24"/>
      <c r="C28" s="24"/>
      <c r="D28" s="24"/>
    </row>
    <row r="29" spans="1:11" ht="15.75" customHeight="1" x14ac:dyDescent="0.25">
      <c r="A29" s="24"/>
      <c r="B29" s="24"/>
      <c r="C29" s="24"/>
      <c r="D29" s="24"/>
    </row>
    <row r="30" spans="1:11" ht="15.75" customHeight="1" x14ac:dyDescent="0.25">
      <c r="A30" s="24"/>
      <c r="B30" s="24"/>
      <c r="C30" s="24"/>
      <c r="D30" s="24"/>
    </row>
    <row r="31" spans="1:11" ht="15.75" customHeight="1" x14ac:dyDescent="0.25">
      <c r="A31" s="24"/>
      <c r="B31" s="24"/>
      <c r="C31" s="24"/>
      <c r="D31" s="24"/>
    </row>
    <row r="32" spans="1:11" ht="15.75" customHeight="1" x14ac:dyDescent="0.25">
      <c r="A32" s="24"/>
      <c r="B32" s="24"/>
      <c r="C32" s="24"/>
      <c r="D32" s="24"/>
    </row>
    <row r="33" spans="1:4" ht="15.75" customHeight="1" x14ac:dyDescent="0.25">
      <c r="A33" s="24"/>
      <c r="B33" s="24"/>
      <c r="C33" s="24"/>
      <c r="D33" s="24"/>
    </row>
    <row r="34" spans="1:4" ht="15.75" customHeight="1" x14ac:dyDescent="0.25">
      <c r="A34" s="24"/>
      <c r="B34" s="24"/>
      <c r="C34" s="24"/>
      <c r="D34" s="24"/>
    </row>
    <row r="35" spans="1:4" ht="15.75" customHeight="1" x14ac:dyDescent="0.25">
      <c r="A35" s="24"/>
      <c r="B35" s="24"/>
      <c r="C35" s="24"/>
      <c r="D35" s="24"/>
    </row>
    <row r="36" spans="1:4" ht="15.75" customHeight="1" x14ac:dyDescent="0.25">
      <c r="A36" s="24"/>
      <c r="B36" s="24"/>
      <c r="C36" s="24"/>
      <c r="D36" s="24"/>
    </row>
    <row r="37" spans="1:4" ht="15.75" customHeight="1" x14ac:dyDescent="0.25">
      <c r="A37" s="24"/>
      <c r="B37" s="24"/>
      <c r="C37" s="24"/>
      <c r="D37" s="24"/>
    </row>
    <row r="38" spans="1:4" ht="15.75" customHeight="1" x14ac:dyDescent="0.25">
      <c r="A38" s="24"/>
      <c r="B38" s="24"/>
      <c r="C38" s="24"/>
      <c r="D38" s="24"/>
    </row>
    <row r="39" spans="1:4" ht="15.75" customHeight="1" x14ac:dyDescent="0.25">
      <c r="A39" s="24"/>
      <c r="B39" s="24"/>
      <c r="C39" s="24"/>
      <c r="D39" s="24"/>
    </row>
    <row r="40" spans="1:4" ht="15.75" customHeight="1" x14ac:dyDescent="0.25">
      <c r="A40" s="24"/>
      <c r="B40" s="24"/>
      <c r="C40" s="24"/>
      <c r="D40" s="24"/>
    </row>
    <row r="41" spans="1:4" ht="15.75" customHeight="1" x14ac:dyDescent="0.25">
      <c r="A41" s="24"/>
      <c r="B41" s="24"/>
      <c r="C41" s="24"/>
      <c r="D41" s="24"/>
    </row>
    <row r="42" spans="1:4" ht="15.75" customHeight="1" x14ac:dyDescent="0.25">
      <c r="A42" s="24"/>
      <c r="B42" s="24"/>
      <c r="C42" s="24"/>
      <c r="D42" s="24"/>
    </row>
    <row r="43" spans="1:4" ht="15.75" customHeight="1" x14ac:dyDescent="0.25">
      <c r="A43" s="24"/>
      <c r="B43" s="24"/>
      <c r="C43" s="24"/>
      <c r="D43" s="24"/>
    </row>
    <row r="44" spans="1:4" ht="15.75" customHeight="1" x14ac:dyDescent="0.25">
      <c r="A44" s="24"/>
      <c r="B44" s="24"/>
      <c r="C44" s="24"/>
      <c r="D44" s="24"/>
    </row>
    <row r="45" spans="1:4" ht="15.75" customHeight="1" x14ac:dyDescent="0.25">
      <c r="A45" s="24"/>
      <c r="B45" s="24"/>
      <c r="C45" s="24"/>
      <c r="D45" s="24"/>
    </row>
    <row r="46" spans="1:4" ht="15.75" customHeight="1" x14ac:dyDescent="0.25">
      <c r="A46" s="24"/>
      <c r="B46" s="24"/>
      <c r="C46" s="24"/>
      <c r="D46" s="24"/>
    </row>
    <row r="47" spans="1:4" ht="15.75" customHeight="1" x14ac:dyDescent="0.25">
      <c r="A47" s="24"/>
      <c r="B47" s="24"/>
      <c r="C47" s="24"/>
      <c r="D47" s="24"/>
    </row>
    <row r="48" spans="1:4" ht="15.75" customHeight="1" x14ac:dyDescent="0.25">
      <c r="A48" s="24"/>
      <c r="B48" s="24"/>
      <c r="C48" s="24"/>
      <c r="D48" s="24"/>
    </row>
    <row r="49" spans="1:10" ht="15.75" customHeight="1" x14ac:dyDescent="0.25">
      <c r="A49" s="24"/>
      <c r="B49" s="24"/>
      <c r="C49" s="24"/>
      <c r="D49" s="24"/>
    </row>
    <row r="50" spans="1:10" ht="15.75" customHeight="1" x14ac:dyDescent="0.25">
      <c r="A50" s="24"/>
      <c r="B50" s="24"/>
      <c r="C50" s="24"/>
      <c r="D50" s="24"/>
    </row>
    <row r="51" spans="1:10" ht="15.75" customHeight="1" x14ac:dyDescent="0.25">
      <c r="A51" s="24"/>
      <c r="B51" s="24"/>
      <c r="C51" s="24"/>
      <c r="D51" s="24"/>
    </row>
    <row r="52" spans="1:10" ht="15.75" customHeight="1" x14ac:dyDescent="0.25">
      <c r="A52" s="24"/>
      <c r="B52" s="24"/>
      <c r="C52" s="24"/>
      <c r="D52" s="24"/>
    </row>
    <row r="53" spans="1:10" ht="15.75" customHeight="1" x14ac:dyDescent="0.25">
      <c r="A53" s="24"/>
      <c r="B53" s="24"/>
      <c r="C53" s="24"/>
      <c r="D53" s="24"/>
    </row>
    <row r="54" spans="1:10" ht="15.75" customHeight="1" x14ac:dyDescent="0.25">
      <c r="A54" s="24"/>
      <c r="B54" s="24"/>
      <c r="C54" s="24"/>
      <c r="D54" s="24"/>
    </row>
    <row r="55" spans="1:10" ht="15.75" customHeight="1" x14ac:dyDescent="0.25">
      <c r="A55" s="24"/>
      <c r="B55" s="24"/>
      <c r="C55" s="24"/>
      <c r="D55" s="24"/>
    </row>
    <row r="56" spans="1:10" ht="15.75" customHeight="1" x14ac:dyDescent="0.25">
      <c r="A56" s="24"/>
      <c r="B56" s="24"/>
      <c r="C56" s="24"/>
      <c r="D56" s="24"/>
    </row>
    <row r="57" spans="1:10" ht="15.75" customHeight="1" x14ac:dyDescent="0.25">
      <c r="A57" s="24"/>
      <c r="B57" s="24"/>
      <c r="C57" s="24"/>
      <c r="D57" s="24"/>
    </row>
    <row r="58" spans="1:10" ht="15.75" customHeight="1" x14ac:dyDescent="0.25">
      <c r="A58" s="24"/>
      <c r="B58" s="24"/>
      <c r="C58" s="24"/>
      <c r="D58" s="24"/>
    </row>
    <row r="59" spans="1:10" ht="15.75" customHeight="1" x14ac:dyDescent="0.2">
      <c r="A59" s="2" t="s">
        <v>52</v>
      </c>
      <c r="B59" s="3"/>
      <c r="C59" s="3"/>
      <c r="D59" s="3"/>
      <c r="E59" s="3"/>
      <c r="F59" s="3"/>
      <c r="G59" s="3"/>
      <c r="H59" s="3"/>
      <c r="I59" s="3"/>
    </row>
    <row r="60" spans="1:10" ht="8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10" ht="17.100000000000001" customHeight="1" thickBot="1" x14ac:dyDescent="0.25">
      <c r="A61" s="4"/>
      <c r="B61" s="4"/>
      <c r="C61" s="283" t="s">
        <v>12</v>
      </c>
      <c r="D61" s="280" t="s">
        <v>10</v>
      </c>
      <c r="E61" s="281"/>
      <c r="F61" s="282"/>
      <c r="G61" s="280" t="s">
        <v>11</v>
      </c>
      <c r="H61" s="281"/>
      <c r="I61" s="282"/>
      <c r="J61" s="278"/>
    </row>
    <row r="62" spans="1:10" ht="17.100000000000001" customHeight="1" thickBot="1" x14ac:dyDescent="0.25">
      <c r="A62" s="4"/>
      <c r="B62" s="4"/>
      <c r="C62" s="284"/>
      <c r="D62" s="5" t="s">
        <v>13</v>
      </c>
      <c r="E62" s="6" t="s">
        <v>14</v>
      </c>
      <c r="F62" s="7" t="s">
        <v>15</v>
      </c>
      <c r="G62" s="5" t="s">
        <v>13</v>
      </c>
      <c r="H62" s="6" t="s">
        <v>14</v>
      </c>
      <c r="I62" s="7" t="s">
        <v>15</v>
      </c>
      <c r="J62" s="278"/>
    </row>
    <row r="63" spans="1:10" ht="17.100000000000001" customHeight="1" x14ac:dyDescent="0.2">
      <c r="A63" s="4"/>
      <c r="B63" s="4"/>
      <c r="C63" s="31">
        <v>2018</v>
      </c>
      <c r="D63" s="32">
        <v>1246</v>
      </c>
      <c r="E63" s="33">
        <v>142</v>
      </c>
      <c r="F63" s="34">
        <v>1388</v>
      </c>
      <c r="G63" s="32">
        <v>973</v>
      </c>
      <c r="H63" s="33">
        <v>100</v>
      </c>
      <c r="I63" s="34">
        <v>1073</v>
      </c>
      <c r="J63" s="30"/>
    </row>
    <row r="64" spans="1:10" ht="17.100000000000001" customHeight="1" x14ac:dyDescent="0.2">
      <c r="A64" s="4"/>
      <c r="B64" s="4"/>
      <c r="C64" s="35">
        <v>2019</v>
      </c>
      <c r="D64" s="32">
        <v>1379</v>
      </c>
      <c r="E64" s="33">
        <v>151</v>
      </c>
      <c r="F64" s="15">
        <f>D64+E64</f>
        <v>1530</v>
      </c>
      <c r="G64" s="32">
        <v>1011</v>
      </c>
      <c r="H64" s="33">
        <v>77</v>
      </c>
      <c r="I64" s="15">
        <f>G64+H64</f>
        <v>1088</v>
      </c>
      <c r="J64" s="30"/>
    </row>
    <row r="65" spans="1:10" ht="17.100000000000001" customHeight="1" thickBot="1" x14ac:dyDescent="0.25">
      <c r="A65" s="4"/>
      <c r="B65" s="4"/>
      <c r="C65" s="36">
        <v>2020</v>
      </c>
      <c r="D65" s="37">
        <v>1405</v>
      </c>
      <c r="E65" s="38">
        <v>140</v>
      </c>
      <c r="F65" s="19">
        <f>D65+E65</f>
        <v>1545</v>
      </c>
      <c r="G65" s="37">
        <v>629</v>
      </c>
      <c r="H65" s="38">
        <v>58</v>
      </c>
      <c r="I65" s="19">
        <f>G65+H65</f>
        <v>687</v>
      </c>
      <c r="J65" s="30"/>
    </row>
    <row r="66" spans="1:10" ht="17.100000000000001" customHeight="1" x14ac:dyDescent="0.2">
      <c r="A66" s="4"/>
      <c r="B66" s="4"/>
      <c r="C66" s="4"/>
      <c r="D66" s="4"/>
      <c r="E66" s="4"/>
      <c r="F66" s="4"/>
      <c r="G66" s="4"/>
      <c r="H66" s="4"/>
      <c r="I66" s="4"/>
    </row>
    <row r="69" spans="1:10" ht="12" customHeight="1" x14ac:dyDescent="0.2"/>
    <row r="113" spans="1:5" x14ac:dyDescent="0.2">
      <c r="A113" s="2" t="s">
        <v>53</v>
      </c>
    </row>
    <row r="114" spans="1:5" ht="8.25" customHeight="1" thickBot="1" x14ac:dyDescent="0.25"/>
    <row r="115" spans="1:5" x14ac:dyDescent="0.2">
      <c r="C115" s="286" t="s">
        <v>12</v>
      </c>
      <c r="D115" s="283" t="s">
        <v>10</v>
      </c>
      <c r="E115" s="288" t="s">
        <v>11</v>
      </c>
    </row>
    <row r="116" spans="1:5" ht="13.5" thickBot="1" x14ac:dyDescent="0.25">
      <c r="C116" s="284"/>
      <c r="D116" s="287"/>
      <c r="E116" s="289"/>
    </row>
    <row r="117" spans="1:5" x14ac:dyDescent="0.2">
      <c r="C117" s="39">
        <v>2018</v>
      </c>
      <c r="D117" s="40">
        <v>0</v>
      </c>
      <c r="E117" s="41">
        <v>2</v>
      </c>
    </row>
    <row r="118" spans="1:5" x14ac:dyDescent="0.2">
      <c r="C118" s="35">
        <v>2019</v>
      </c>
      <c r="D118" s="42">
        <v>0</v>
      </c>
      <c r="E118" s="43">
        <v>5</v>
      </c>
    </row>
    <row r="119" spans="1:5" ht="13.5" thickBot="1" x14ac:dyDescent="0.25">
      <c r="C119" s="44">
        <v>2020</v>
      </c>
      <c r="D119" s="45">
        <v>0</v>
      </c>
      <c r="E119" s="46">
        <v>0</v>
      </c>
    </row>
    <row r="124" spans="1:5" ht="33" x14ac:dyDescent="0.45">
      <c r="B124" s="47"/>
    </row>
    <row r="125" spans="1:5" ht="27" x14ac:dyDescent="0.35">
      <c r="C125" s="48"/>
    </row>
  </sheetData>
  <sheetProtection algorithmName="SHA-512" hashValue="VNAkyVcpCmAha30ul6JJKHe3zlCLFTdlOYdibF8TJKJFv3i0xwHVkKmNvQztCLJ9Ea7BTj5iKOHD+i6itOEbVQ==" saltValue="seU1r0u4LSj6hL9T3OZhaA==" spinCount="100000" sheet="1" objects="1" scenarios="1"/>
  <mergeCells count="19">
    <mergeCell ref="C61:C62"/>
    <mergeCell ref="A8:D8"/>
    <mergeCell ref="C115:C116"/>
    <mergeCell ref="D115:D116"/>
    <mergeCell ref="E115:E116"/>
    <mergeCell ref="C11:C12"/>
    <mergeCell ref="D11:D12"/>
    <mergeCell ref="E11:G11"/>
    <mergeCell ref="C16:C18"/>
    <mergeCell ref="C19:C21"/>
    <mergeCell ref="C13:C15"/>
    <mergeCell ref="K11:K12"/>
    <mergeCell ref="K13:K14"/>
    <mergeCell ref="K16:K17"/>
    <mergeCell ref="K19:K20"/>
    <mergeCell ref="D61:F61"/>
    <mergeCell ref="G61:I61"/>
    <mergeCell ref="H11:J11"/>
    <mergeCell ref="J61:J62"/>
  </mergeCells>
  <printOptions horizontalCentered="1" verticalCentered="1"/>
  <pageMargins left="0.27559055118110237" right="0.27559055118110237" top="0.51181102362204722" bottom="0.74803149606299213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F66"/>
  <sheetViews>
    <sheetView showGridLines="0" zoomScale="85" zoomScaleNormal="85" zoomScaleSheetLayoutView="100" workbookViewId="0">
      <selection activeCell="K17" sqref="K17"/>
    </sheetView>
  </sheetViews>
  <sheetFormatPr baseColWidth="10" defaultRowHeight="13.5" x14ac:dyDescent="0.25"/>
  <cols>
    <col min="1" max="1" width="3.5703125" style="54" customWidth="1"/>
    <col min="2" max="2" width="53.85546875" style="55" customWidth="1"/>
    <col min="3" max="26" width="7.28515625" style="55" customWidth="1"/>
    <col min="27" max="32" width="7.28515625" style="51" customWidth="1"/>
    <col min="33" max="16384" width="11.42578125" style="1"/>
  </cols>
  <sheetData>
    <row r="8" spans="1:32" ht="15.75" customHeight="1" x14ac:dyDescent="0.25">
      <c r="A8" s="300" t="s">
        <v>23</v>
      </c>
      <c r="B8" s="300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  <c r="R8" s="50"/>
      <c r="S8" s="50"/>
      <c r="T8" s="50"/>
      <c r="U8" s="50"/>
      <c r="V8" s="51"/>
      <c r="W8" s="51"/>
      <c r="X8" s="51"/>
      <c r="Y8" s="51"/>
      <c r="Z8" s="51"/>
    </row>
    <row r="9" spans="1:32" ht="15.75" customHeight="1" x14ac:dyDescent="0.25">
      <c r="A9" s="52" t="s">
        <v>54</v>
      </c>
      <c r="B9" s="3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3"/>
      <c r="R9" s="53"/>
      <c r="S9" s="53"/>
      <c r="T9" s="53"/>
      <c r="U9" s="53"/>
      <c r="V9" s="51"/>
      <c r="W9" s="51"/>
      <c r="X9" s="51"/>
      <c r="Y9" s="51"/>
      <c r="Z9" s="51"/>
    </row>
    <row r="10" spans="1:32" ht="9" customHeight="1" thickBot="1" x14ac:dyDescent="0.3"/>
    <row r="11" spans="1:32" ht="14.25" thickBot="1" x14ac:dyDescent="0.3">
      <c r="B11" s="301" t="s">
        <v>31</v>
      </c>
      <c r="C11" s="297" t="s">
        <v>32</v>
      </c>
      <c r="D11" s="298"/>
      <c r="E11" s="298"/>
      <c r="F11" s="298"/>
      <c r="G11" s="298"/>
      <c r="H11" s="299"/>
      <c r="I11" s="297" t="s">
        <v>33</v>
      </c>
      <c r="J11" s="298"/>
      <c r="K11" s="298"/>
      <c r="L11" s="298"/>
      <c r="M11" s="298"/>
      <c r="N11" s="299"/>
      <c r="O11" s="297" t="s">
        <v>34</v>
      </c>
      <c r="P11" s="298"/>
      <c r="Q11" s="298"/>
      <c r="R11" s="298"/>
      <c r="S11" s="298"/>
      <c r="T11" s="299"/>
      <c r="U11" s="297" t="s">
        <v>35</v>
      </c>
      <c r="V11" s="298"/>
      <c r="W11" s="298"/>
      <c r="X11" s="298"/>
      <c r="Y11" s="298"/>
      <c r="Z11" s="299"/>
      <c r="AA11" s="297" t="s">
        <v>9</v>
      </c>
      <c r="AB11" s="298"/>
      <c r="AC11" s="298"/>
      <c r="AD11" s="298"/>
      <c r="AE11" s="298"/>
      <c r="AF11" s="299"/>
    </row>
    <row r="12" spans="1:32" s="66" customFormat="1" thickBot="1" x14ac:dyDescent="0.25">
      <c r="A12" s="56"/>
      <c r="B12" s="302"/>
      <c r="C12" s="57" t="s">
        <v>36</v>
      </c>
      <c r="D12" s="58" t="s">
        <v>41</v>
      </c>
      <c r="E12" s="59" t="s">
        <v>43</v>
      </c>
      <c r="F12" s="60" t="s">
        <v>44</v>
      </c>
      <c r="G12" s="58" t="s">
        <v>56</v>
      </c>
      <c r="H12" s="61" t="s">
        <v>57</v>
      </c>
      <c r="I12" s="57" t="s">
        <v>36</v>
      </c>
      <c r="J12" s="58" t="s">
        <v>41</v>
      </c>
      <c r="K12" s="59" t="s">
        <v>43</v>
      </c>
      <c r="L12" s="60" t="s">
        <v>44</v>
      </c>
      <c r="M12" s="58" t="s">
        <v>56</v>
      </c>
      <c r="N12" s="61" t="s">
        <v>57</v>
      </c>
      <c r="O12" s="59" t="s">
        <v>36</v>
      </c>
      <c r="P12" s="58" t="s">
        <v>41</v>
      </c>
      <c r="Q12" s="59" t="s">
        <v>43</v>
      </c>
      <c r="R12" s="60" t="s">
        <v>44</v>
      </c>
      <c r="S12" s="58" t="s">
        <v>56</v>
      </c>
      <c r="T12" s="61" t="s">
        <v>57</v>
      </c>
      <c r="U12" s="57" t="s">
        <v>36</v>
      </c>
      <c r="V12" s="58" t="s">
        <v>41</v>
      </c>
      <c r="W12" s="59" t="s">
        <v>43</v>
      </c>
      <c r="X12" s="60" t="s">
        <v>44</v>
      </c>
      <c r="Y12" s="58" t="s">
        <v>56</v>
      </c>
      <c r="Z12" s="61" t="s">
        <v>57</v>
      </c>
      <c r="AA12" s="62" t="s">
        <v>36</v>
      </c>
      <c r="AB12" s="63" t="s">
        <v>41</v>
      </c>
      <c r="AC12" s="62" t="s">
        <v>43</v>
      </c>
      <c r="AD12" s="64" t="s">
        <v>44</v>
      </c>
      <c r="AE12" s="63" t="s">
        <v>56</v>
      </c>
      <c r="AF12" s="65" t="s">
        <v>57</v>
      </c>
    </row>
    <row r="13" spans="1:32" x14ac:dyDescent="0.25">
      <c r="B13" s="67" t="s">
        <v>62</v>
      </c>
      <c r="C13" s="68"/>
      <c r="D13" s="69"/>
      <c r="E13" s="70"/>
      <c r="F13" s="71"/>
      <c r="G13" s="69"/>
      <c r="H13" s="72"/>
      <c r="I13" s="32">
        <v>0</v>
      </c>
      <c r="J13" s="33">
        <v>0</v>
      </c>
      <c r="K13" s="73">
        <v>0</v>
      </c>
      <c r="L13" s="74">
        <v>1</v>
      </c>
      <c r="M13" s="74">
        <v>0</v>
      </c>
      <c r="N13" s="75">
        <v>0</v>
      </c>
      <c r="O13" s="76">
        <v>109</v>
      </c>
      <c r="P13" s="77">
        <v>109</v>
      </c>
      <c r="Q13" s="77">
        <v>109</v>
      </c>
      <c r="R13" s="77">
        <v>109</v>
      </c>
      <c r="S13" s="77">
        <v>109</v>
      </c>
      <c r="T13" s="78">
        <v>109</v>
      </c>
      <c r="U13" s="79">
        <v>75</v>
      </c>
      <c r="V13" s="77">
        <v>75</v>
      </c>
      <c r="W13" s="79">
        <v>75</v>
      </c>
      <c r="X13" s="80">
        <v>76</v>
      </c>
      <c r="Y13" s="77">
        <v>76</v>
      </c>
      <c r="Z13" s="75">
        <v>76</v>
      </c>
      <c r="AA13" s="81">
        <v>0.68807339449541283</v>
      </c>
      <c r="AB13" s="82">
        <v>0.68807339449541283</v>
      </c>
      <c r="AC13" s="83">
        <v>0.68807339449541283</v>
      </c>
      <c r="AD13" s="84">
        <v>0.69724770642201839</v>
      </c>
      <c r="AE13" s="82">
        <v>0.69724770642201839</v>
      </c>
      <c r="AF13" s="85">
        <v>0.69724770642201839</v>
      </c>
    </row>
    <row r="14" spans="1:32" x14ac:dyDescent="0.25">
      <c r="B14" s="67" t="s">
        <v>63</v>
      </c>
      <c r="C14" s="68"/>
      <c r="D14" s="69"/>
      <c r="E14" s="70"/>
      <c r="F14" s="71"/>
      <c r="G14" s="69"/>
      <c r="H14" s="72"/>
      <c r="I14" s="32">
        <v>0</v>
      </c>
      <c r="J14" s="33">
        <v>0</v>
      </c>
      <c r="K14" s="73">
        <v>0</v>
      </c>
      <c r="L14" s="74">
        <v>0</v>
      </c>
      <c r="M14" s="74">
        <v>0</v>
      </c>
      <c r="N14" s="75">
        <v>0</v>
      </c>
      <c r="O14" s="76">
        <v>99</v>
      </c>
      <c r="P14" s="77">
        <v>99</v>
      </c>
      <c r="Q14" s="77">
        <v>99</v>
      </c>
      <c r="R14" s="77">
        <v>99</v>
      </c>
      <c r="S14" s="77">
        <v>99</v>
      </c>
      <c r="T14" s="78">
        <v>99</v>
      </c>
      <c r="U14" s="79">
        <v>78</v>
      </c>
      <c r="V14" s="77">
        <v>78</v>
      </c>
      <c r="W14" s="79">
        <v>78</v>
      </c>
      <c r="X14" s="80">
        <v>78</v>
      </c>
      <c r="Y14" s="77">
        <v>78</v>
      </c>
      <c r="Z14" s="75">
        <v>78</v>
      </c>
      <c r="AA14" s="86">
        <v>0.78787878787878785</v>
      </c>
      <c r="AB14" s="87">
        <v>0.78787878787878785</v>
      </c>
      <c r="AC14" s="88">
        <v>0.78787878787878785</v>
      </c>
      <c r="AD14" s="89">
        <v>0.78787878787878785</v>
      </c>
      <c r="AE14" s="87">
        <v>0.78787878787878785</v>
      </c>
      <c r="AF14" s="90">
        <v>0.78787878787878785</v>
      </c>
    </row>
    <row r="15" spans="1:32" x14ac:dyDescent="0.25">
      <c r="B15" s="67" t="s">
        <v>64</v>
      </c>
      <c r="C15" s="76">
        <v>34</v>
      </c>
      <c r="D15" s="77">
        <v>1</v>
      </c>
      <c r="E15" s="79">
        <v>41</v>
      </c>
      <c r="F15" s="80">
        <v>8</v>
      </c>
      <c r="G15" s="77">
        <v>53</v>
      </c>
      <c r="H15" s="78">
        <v>15</v>
      </c>
      <c r="I15" s="32">
        <v>13</v>
      </c>
      <c r="J15" s="33">
        <v>18</v>
      </c>
      <c r="K15" s="79">
        <v>4</v>
      </c>
      <c r="L15" s="77">
        <v>23</v>
      </c>
      <c r="M15" s="77">
        <v>15</v>
      </c>
      <c r="N15" s="75">
        <v>12</v>
      </c>
      <c r="O15" s="76">
        <v>248</v>
      </c>
      <c r="P15" s="77">
        <v>249</v>
      </c>
      <c r="Q15" s="77">
        <v>290</v>
      </c>
      <c r="R15" s="77">
        <v>298</v>
      </c>
      <c r="S15" s="77">
        <v>351</v>
      </c>
      <c r="T15" s="78">
        <v>366</v>
      </c>
      <c r="U15" s="79">
        <v>153</v>
      </c>
      <c r="V15" s="77">
        <v>171</v>
      </c>
      <c r="W15" s="79">
        <v>175</v>
      </c>
      <c r="X15" s="80">
        <v>198</v>
      </c>
      <c r="Y15" s="77">
        <v>213</v>
      </c>
      <c r="Z15" s="75">
        <v>225</v>
      </c>
      <c r="AA15" s="86">
        <v>0.61693548387096775</v>
      </c>
      <c r="AB15" s="87">
        <v>0.68674698795180722</v>
      </c>
      <c r="AC15" s="88">
        <v>0.60344827586206895</v>
      </c>
      <c r="AD15" s="89">
        <v>0.66442953020134232</v>
      </c>
      <c r="AE15" s="87">
        <v>0.60683760683760679</v>
      </c>
      <c r="AF15" s="90">
        <v>0.61475409836065575</v>
      </c>
    </row>
    <row r="16" spans="1:32" x14ac:dyDescent="0.25">
      <c r="B16" s="67" t="s">
        <v>65</v>
      </c>
      <c r="C16" s="76">
        <v>26</v>
      </c>
      <c r="D16" s="77">
        <v>20</v>
      </c>
      <c r="E16" s="79">
        <v>50</v>
      </c>
      <c r="F16" s="80">
        <v>35</v>
      </c>
      <c r="G16" s="77">
        <v>50</v>
      </c>
      <c r="H16" s="78">
        <v>15</v>
      </c>
      <c r="I16" s="32">
        <v>23</v>
      </c>
      <c r="J16" s="33">
        <v>16</v>
      </c>
      <c r="K16" s="79">
        <v>14</v>
      </c>
      <c r="L16" s="77">
        <v>36</v>
      </c>
      <c r="M16" s="77">
        <v>10</v>
      </c>
      <c r="N16" s="75">
        <v>37</v>
      </c>
      <c r="O16" s="76">
        <v>1176</v>
      </c>
      <c r="P16" s="77">
        <v>1196</v>
      </c>
      <c r="Q16" s="77">
        <v>1246</v>
      </c>
      <c r="R16" s="77">
        <v>1281</v>
      </c>
      <c r="S16" s="77">
        <v>1331</v>
      </c>
      <c r="T16" s="78">
        <v>1346</v>
      </c>
      <c r="U16" s="79">
        <v>767</v>
      </c>
      <c r="V16" s="77">
        <v>783</v>
      </c>
      <c r="W16" s="79">
        <v>797</v>
      </c>
      <c r="X16" s="75">
        <v>833</v>
      </c>
      <c r="Y16" s="75">
        <v>843</v>
      </c>
      <c r="Z16" s="75">
        <v>880</v>
      </c>
      <c r="AA16" s="86">
        <v>0.65221088435374153</v>
      </c>
      <c r="AB16" s="87">
        <v>0.65468227424749159</v>
      </c>
      <c r="AC16" s="88">
        <v>0.6396468699839486</v>
      </c>
      <c r="AD16" s="89">
        <v>0.65027322404371579</v>
      </c>
      <c r="AE16" s="87">
        <v>0.63335837716003007</v>
      </c>
      <c r="AF16" s="90">
        <v>0.65378900445765231</v>
      </c>
    </row>
    <row r="17" spans="2:32" x14ac:dyDescent="0.25">
      <c r="B17" s="67" t="s">
        <v>66</v>
      </c>
      <c r="C17" s="76">
        <v>66</v>
      </c>
      <c r="D17" s="77">
        <v>2</v>
      </c>
      <c r="E17" s="79">
        <v>91</v>
      </c>
      <c r="F17" s="80">
        <v>11</v>
      </c>
      <c r="G17" s="77">
        <v>58</v>
      </c>
      <c r="H17" s="78">
        <v>0</v>
      </c>
      <c r="I17" s="32">
        <v>15</v>
      </c>
      <c r="J17" s="33">
        <v>26</v>
      </c>
      <c r="K17" s="79">
        <v>32</v>
      </c>
      <c r="L17" s="77">
        <v>70</v>
      </c>
      <c r="M17" s="77">
        <v>13</v>
      </c>
      <c r="N17" s="75">
        <v>12</v>
      </c>
      <c r="O17" s="76">
        <v>2484</v>
      </c>
      <c r="P17" s="77">
        <v>2486</v>
      </c>
      <c r="Q17" s="77">
        <v>2577</v>
      </c>
      <c r="R17" s="77">
        <v>2588</v>
      </c>
      <c r="S17" s="77">
        <v>2646</v>
      </c>
      <c r="T17" s="78">
        <v>2646</v>
      </c>
      <c r="U17" s="79">
        <v>1621</v>
      </c>
      <c r="V17" s="77">
        <v>1647</v>
      </c>
      <c r="W17" s="79">
        <v>1679</v>
      </c>
      <c r="X17" s="80">
        <v>1749</v>
      </c>
      <c r="Y17" s="77">
        <v>1762</v>
      </c>
      <c r="Z17" s="75">
        <v>1774</v>
      </c>
      <c r="AA17" s="86">
        <v>0.65257648953301128</v>
      </c>
      <c r="AB17" s="87">
        <v>0.66251005631536608</v>
      </c>
      <c r="AC17" s="88">
        <v>0.6515327900659682</v>
      </c>
      <c r="AD17" s="89">
        <v>0.67581143740340033</v>
      </c>
      <c r="AE17" s="87">
        <v>0.66591080876795161</v>
      </c>
      <c r="AF17" s="90">
        <v>0.67044595616024183</v>
      </c>
    </row>
    <row r="18" spans="2:32" x14ac:dyDescent="0.25">
      <c r="B18" s="67" t="s">
        <v>101</v>
      </c>
      <c r="C18" s="32">
        <v>59</v>
      </c>
      <c r="D18" s="33">
        <v>2</v>
      </c>
      <c r="E18" s="73">
        <v>3</v>
      </c>
      <c r="F18" s="91">
        <v>1</v>
      </c>
      <c r="G18" s="33">
        <v>2</v>
      </c>
      <c r="H18" s="78">
        <v>1</v>
      </c>
      <c r="I18" s="32">
        <v>19</v>
      </c>
      <c r="J18" s="33">
        <v>28</v>
      </c>
      <c r="K18" s="79">
        <v>14</v>
      </c>
      <c r="L18" s="77">
        <v>9</v>
      </c>
      <c r="M18" s="77">
        <v>6</v>
      </c>
      <c r="N18" s="75">
        <v>5</v>
      </c>
      <c r="O18" s="76">
        <v>1476</v>
      </c>
      <c r="P18" s="77">
        <v>1478</v>
      </c>
      <c r="Q18" s="77">
        <v>1481</v>
      </c>
      <c r="R18" s="77">
        <v>1482</v>
      </c>
      <c r="S18" s="77">
        <v>1484</v>
      </c>
      <c r="T18" s="78">
        <v>1485</v>
      </c>
      <c r="U18" s="79">
        <v>1028</v>
      </c>
      <c r="V18" s="77">
        <v>1056</v>
      </c>
      <c r="W18" s="79">
        <v>1070</v>
      </c>
      <c r="X18" s="80">
        <v>1079</v>
      </c>
      <c r="Y18" s="75">
        <v>1085</v>
      </c>
      <c r="Z18" s="75">
        <v>1090</v>
      </c>
      <c r="AA18" s="86">
        <v>0.69647696476964771</v>
      </c>
      <c r="AB18" s="87">
        <v>0.71447902571041944</v>
      </c>
      <c r="AC18" s="88">
        <v>0.72248480756245781</v>
      </c>
      <c r="AD18" s="89">
        <v>0.72807017543859653</v>
      </c>
      <c r="AE18" s="87">
        <v>0.73113207547169812</v>
      </c>
      <c r="AF18" s="90">
        <v>0.734006734006734</v>
      </c>
    </row>
    <row r="19" spans="2:32" x14ac:dyDescent="0.25">
      <c r="B19" s="67" t="s">
        <v>67</v>
      </c>
      <c r="C19" s="68"/>
      <c r="D19" s="69"/>
      <c r="E19" s="73">
        <v>53</v>
      </c>
      <c r="F19" s="91">
        <v>12</v>
      </c>
      <c r="G19" s="33">
        <v>62</v>
      </c>
      <c r="H19" s="78">
        <v>5</v>
      </c>
      <c r="I19" s="68"/>
      <c r="J19" s="69"/>
      <c r="K19" s="73">
        <v>0</v>
      </c>
      <c r="L19" s="77">
        <v>18</v>
      </c>
      <c r="M19" s="77">
        <v>7</v>
      </c>
      <c r="N19" s="75">
        <v>22</v>
      </c>
      <c r="O19" s="68"/>
      <c r="P19" s="69"/>
      <c r="Q19" s="77">
        <v>53</v>
      </c>
      <c r="R19" s="77">
        <v>65</v>
      </c>
      <c r="S19" s="77">
        <v>127</v>
      </c>
      <c r="T19" s="78">
        <v>132</v>
      </c>
      <c r="U19" s="70"/>
      <c r="V19" s="69"/>
      <c r="W19" s="73">
        <v>0</v>
      </c>
      <c r="X19" s="91">
        <v>18</v>
      </c>
      <c r="Y19" s="77">
        <v>25</v>
      </c>
      <c r="Z19" s="75">
        <v>47</v>
      </c>
      <c r="AA19" s="92"/>
      <c r="AB19" s="93"/>
      <c r="AC19" s="88">
        <v>0</v>
      </c>
      <c r="AD19" s="89">
        <v>0.27692307692307694</v>
      </c>
      <c r="AE19" s="87">
        <v>0.19685039370078741</v>
      </c>
      <c r="AF19" s="90">
        <v>0.35606060606060608</v>
      </c>
    </row>
    <row r="20" spans="2:32" x14ac:dyDescent="0.25">
      <c r="B20" s="67" t="s">
        <v>68</v>
      </c>
      <c r="C20" s="32">
        <v>13</v>
      </c>
      <c r="D20" s="33">
        <v>121</v>
      </c>
      <c r="E20" s="73">
        <v>14</v>
      </c>
      <c r="F20" s="80">
        <v>100</v>
      </c>
      <c r="G20" s="77">
        <v>14</v>
      </c>
      <c r="H20" s="78">
        <v>103</v>
      </c>
      <c r="I20" s="76">
        <v>33</v>
      </c>
      <c r="J20" s="77">
        <v>59</v>
      </c>
      <c r="K20" s="79">
        <v>37</v>
      </c>
      <c r="L20" s="77">
        <v>75</v>
      </c>
      <c r="M20" s="77">
        <v>32</v>
      </c>
      <c r="N20" s="75">
        <v>9</v>
      </c>
      <c r="O20" s="32">
        <v>3197</v>
      </c>
      <c r="P20" s="77">
        <v>3318</v>
      </c>
      <c r="Q20" s="77">
        <v>3332</v>
      </c>
      <c r="R20" s="77">
        <v>3432</v>
      </c>
      <c r="S20" s="77">
        <v>3446</v>
      </c>
      <c r="T20" s="78">
        <v>3549</v>
      </c>
      <c r="U20" s="73">
        <v>2509</v>
      </c>
      <c r="V20" s="75">
        <v>2568</v>
      </c>
      <c r="W20" s="75">
        <v>2605</v>
      </c>
      <c r="X20" s="75">
        <v>2680</v>
      </c>
      <c r="Y20" s="75">
        <v>2712</v>
      </c>
      <c r="Z20" s="75">
        <v>2721</v>
      </c>
      <c r="AA20" s="86">
        <v>0.78479824835783552</v>
      </c>
      <c r="AB20" s="87">
        <v>0.77396021699819173</v>
      </c>
      <c r="AC20" s="88">
        <v>0.78181272509003596</v>
      </c>
      <c r="AD20" s="89">
        <v>0.78088578088578087</v>
      </c>
      <c r="AE20" s="87">
        <v>0.78699941961694719</v>
      </c>
      <c r="AF20" s="90">
        <v>0.76669484361792051</v>
      </c>
    </row>
    <row r="21" spans="2:32" x14ac:dyDescent="0.25">
      <c r="B21" s="67" t="s">
        <v>69</v>
      </c>
      <c r="C21" s="32">
        <v>7</v>
      </c>
      <c r="D21" s="33">
        <v>22</v>
      </c>
      <c r="E21" s="73">
        <v>0</v>
      </c>
      <c r="F21" s="80">
        <v>19</v>
      </c>
      <c r="G21" s="77">
        <v>5</v>
      </c>
      <c r="H21" s="78">
        <v>23</v>
      </c>
      <c r="I21" s="76">
        <v>31</v>
      </c>
      <c r="J21" s="77">
        <v>8</v>
      </c>
      <c r="K21" s="79">
        <v>14</v>
      </c>
      <c r="L21" s="77">
        <v>8</v>
      </c>
      <c r="M21" s="77">
        <v>8</v>
      </c>
      <c r="N21" s="75">
        <v>2</v>
      </c>
      <c r="O21" s="76">
        <v>220</v>
      </c>
      <c r="P21" s="77">
        <v>242</v>
      </c>
      <c r="Q21" s="77">
        <v>242</v>
      </c>
      <c r="R21" s="77">
        <v>261</v>
      </c>
      <c r="S21" s="77">
        <v>266</v>
      </c>
      <c r="T21" s="78">
        <v>289</v>
      </c>
      <c r="U21" s="79">
        <v>174</v>
      </c>
      <c r="V21" s="77">
        <v>182</v>
      </c>
      <c r="W21" s="79">
        <v>196</v>
      </c>
      <c r="X21" s="80">
        <v>204</v>
      </c>
      <c r="Y21" s="77">
        <v>212</v>
      </c>
      <c r="Z21" s="75">
        <v>214</v>
      </c>
      <c r="AA21" s="86">
        <v>0.79090909090909089</v>
      </c>
      <c r="AB21" s="87">
        <v>0.75206611570247939</v>
      </c>
      <c r="AC21" s="88">
        <v>0.80991735537190079</v>
      </c>
      <c r="AD21" s="89">
        <v>0.7816091954022989</v>
      </c>
      <c r="AE21" s="87">
        <v>0.79699248120300747</v>
      </c>
      <c r="AF21" s="90">
        <v>0.74048442906574397</v>
      </c>
    </row>
    <row r="22" spans="2:32" x14ac:dyDescent="0.25">
      <c r="B22" s="67" t="s">
        <v>70</v>
      </c>
      <c r="C22" s="68"/>
      <c r="D22" s="69"/>
      <c r="E22" s="70"/>
      <c r="F22" s="71"/>
      <c r="G22" s="69"/>
      <c r="H22" s="72"/>
      <c r="I22" s="76">
        <v>0</v>
      </c>
      <c r="J22" s="77">
        <v>1</v>
      </c>
      <c r="K22" s="79">
        <v>2</v>
      </c>
      <c r="L22" s="77">
        <v>0</v>
      </c>
      <c r="M22" s="77">
        <v>1</v>
      </c>
      <c r="N22" s="75">
        <v>0</v>
      </c>
      <c r="O22" s="32">
        <v>1140</v>
      </c>
      <c r="P22" s="33">
        <v>1140</v>
      </c>
      <c r="Q22" s="33">
        <v>1140</v>
      </c>
      <c r="R22" s="77">
        <v>1140</v>
      </c>
      <c r="S22" s="77">
        <v>1140</v>
      </c>
      <c r="T22" s="78">
        <v>1140</v>
      </c>
      <c r="U22" s="73">
        <v>835</v>
      </c>
      <c r="V22" s="75">
        <v>836</v>
      </c>
      <c r="W22" s="75">
        <v>838</v>
      </c>
      <c r="X22" s="75">
        <v>838</v>
      </c>
      <c r="Y22" s="75">
        <v>839</v>
      </c>
      <c r="Z22" s="75">
        <v>839</v>
      </c>
      <c r="AA22" s="86">
        <v>0.73245614035087714</v>
      </c>
      <c r="AB22" s="87">
        <v>0.73333333333333328</v>
      </c>
      <c r="AC22" s="88">
        <v>0.73508771929824557</v>
      </c>
      <c r="AD22" s="89">
        <v>0.73508771929824557</v>
      </c>
      <c r="AE22" s="87">
        <v>0.73596491228070171</v>
      </c>
      <c r="AF22" s="90">
        <v>0.73596491228070171</v>
      </c>
    </row>
    <row r="23" spans="2:32" x14ac:dyDescent="0.25">
      <c r="B23" s="67" t="s">
        <v>71</v>
      </c>
      <c r="C23" s="76">
        <v>37</v>
      </c>
      <c r="D23" s="77">
        <v>4</v>
      </c>
      <c r="E23" s="79">
        <v>29</v>
      </c>
      <c r="F23" s="91">
        <v>2</v>
      </c>
      <c r="G23" s="33">
        <v>30</v>
      </c>
      <c r="H23" s="78">
        <v>1</v>
      </c>
      <c r="I23" s="32">
        <v>17</v>
      </c>
      <c r="J23" s="33">
        <v>14</v>
      </c>
      <c r="K23" s="73">
        <v>18</v>
      </c>
      <c r="L23" s="33">
        <v>27</v>
      </c>
      <c r="M23" s="33">
        <v>6</v>
      </c>
      <c r="N23" s="75">
        <v>3</v>
      </c>
      <c r="O23" s="32">
        <v>905</v>
      </c>
      <c r="P23" s="77">
        <v>909</v>
      </c>
      <c r="Q23" s="77">
        <v>938</v>
      </c>
      <c r="R23" s="77">
        <v>940</v>
      </c>
      <c r="S23" s="77">
        <v>970</v>
      </c>
      <c r="T23" s="78">
        <v>971</v>
      </c>
      <c r="U23" s="79">
        <v>690</v>
      </c>
      <c r="V23" s="77">
        <v>704</v>
      </c>
      <c r="W23" s="79">
        <v>722</v>
      </c>
      <c r="X23" s="80">
        <v>749</v>
      </c>
      <c r="Y23" s="77">
        <v>755</v>
      </c>
      <c r="Z23" s="75">
        <v>758</v>
      </c>
      <c r="AA23" s="86">
        <v>0.76243093922651939</v>
      </c>
      <c r="AB23" s="87">
        <v>0.77447744774477445</v>
      </c>
      <c r="AC23" s="88">
        <v>0.76972281449893387</v>
      </c>
      <c r="AD23" s="89">
        <v>0.79680851063829783</v>
      </c>
      <c r="AE23" s="87">
        <v>0.77835051546391754</v>
      </c>
      <c r="AF23" s="90">
        <v>0.78063851699279097</v>
      </c>
    </row>
    <row r="24" spans="2:32" x14ac:dyDescent="0.25">
      <c r="B24" s="67" t="s">
        <v>72</v>
      </c>
      <c r="C24" s="76">
        <v>54</v>
      </c>
      <c r="D24" s="77">
        <v>4</v>
      </c>
      <c r="E24" s="79">
        <v>42</v>
      </c>
      <c r="F24" s="91">
        <v>1</v>
      </c>
      <c r="G24" s="33">
        <v>40</v>
      </c>
      <c r="H24" s="78">
        <v>4</v>
      </c>
      <c r="I24" s="32">
        <v>11</v>
      </c>
      <c r="J24" s="33">
        <v>14</v>
      </c>
      <c r="K24" s="73">
        <v>9</v>
      </c>
      <c r="L24" s="33">
        <v>31</v>
      </c>
      <c r="M24" s="33">
        <v>7</v>
      </c>
      <c r="N24" s="75">
        <v>7</v>
      </c>
      <c r="O24" s="32">
        <v>136</v>
      </c>
      <c r="P24" s="77">
        <v>140</v>
      </c>
      <c r="Q24" s="77">
        <v>182</v>
      </c>
      <c r="R24" s="77">
        <v>183</v>
      </c>
      <c r="S24" s="77">
        <v>223</v>
      </c>
      <c r="T24" s="78">
        <v>227</v>
      </c>
      <c r="U24" s="79">
        <v>27</v>
      </c>
      <c r="V24" s="77">
        <v>41</v>
      </c>
      <c r="W24" s="79">
        <v>50</v>
      </c>
      <c r="X24" s="80">
        <v>81</v>
      </c>
      <c r="Y24" s="77">
        <v>88</v>
      </c>
      <c r="Z24" s="75">
        <v>95</v>
      </c>
      <c r="AA24" s="92"/>
      <c r="AB24" s="93"/>
      <c r="AC24" s="88">
        <v>0.27472527472527475</v>
      </c>
      <c r="AD24" s="89">
        <v>0.44262295081967212</v>
      </c>
      <c r="AE24" s="87">
        <v>0.39461883408071746</v>
      </c>
      <c r="AF24" s="90">
        <v>0.41850220264317178</v>
      </c>
    </row>
    <row r="25" spans="2:32" x14ac:dyDescent="0.25">
      <c r="B25" s="67" t="s">
        <v>73</v>
      </c>
      <c r="C25" s="32">
        <v>30</v>
      </c>
      <c r="D25" s="33">
        <v>8</v>
      </c>
      <c r="E25" s="73">
        <v>18</v>
      </c>
      <c r="F25" s="91">
        <v>5</v>
      </c>
      <c r="G25" s="33">
        <v>34</v>
      </c>
      <c r="H25" s="78">
        <v>5</v>
      </c>
      <c r="I25" s="76">
        <v>10</v>
      </c>
      <c r="J25" s="77">
        <v>14</v>
      </c>
      <c r="K25" s="79">
        <v>11</v>
      </c>
      <c r="L25" s="77">
        <v>23</v>
      </c>
      <c r="M25" s="77">
        <v>7</v>
      </c>
      <c r="N25" s="75">
        <v>8</v>
      </c>
      <c r="O25" s="32">
        <v>537</v>
      </c>
      <c r="P25" s="33">
        <v>545</v>
      </c>
      <c r="Q25" s="33">
        <v>563</v>
      </c>
      <c r="R25" s="33">
        <v>568</v>
      </c>
      <c r="S25" s="33">
        <v>602</v>
      </c>
      <c r="T25" s="78">
        <v>607</v>
      </c>
      <c r="U25" s="73">
        <v>414</v>
      </c>
      <c r="V25" s="77">
        <v>428</v>
      </c>
      <c r="W25" s="75">
        <v>439</v>
      </c>
      <c r="X25" s="75">
        <v>462</v>
      </c>
      <c r="Y25" s="75">
        <v>469</v>
      </c>
      <c r="Z25" s="75">
        <v>477</v>
      </c>
      <c r="AA25" s="86">
        <v>0.77094972067039103</v>
      </c>
      <c r="AB25" s="87">
        <v>0.78532110091743124</v>
      </c>
      <c r="AC25" s="88">
        <v>0.77975133214920067</v>
      </c>
      <c r="AD25" s="89">
        <v>0.81338028169014087</v>
      </c>
      <c r="AE25" s="87">
        <v>0.77906976744186052</v>
      </c>
      <c r="AF25" s="90">
        <v>0.78583196046128501</v>
      </c>
    </row>
    <row r="26" spans="2:32" x14ac:dyDescent="0.25">
      <c r="B26" s="67" t="s">
        <v>74</v>
      </c>
      <c r="C26" s="32">
        <v>1</v>
      </c>
      <c r="D26" s="33">
        <v>56</v>
      </c>
      <c r="E26" s="73">
        <v>15</v>
      </c>
      <c r="F26" s="91">
        <v>74</v>
      </c>
      <c r="G26" s="33">
        <v>2</v>
      </c>
      <c r="H26" s="78">
        <v>72</v>
      </c>
      <c r="I26" s="76">
        <v>28</v>
      </c>
      <c r="J26" s="77">
        <v>11</v>
      </c>
      <c r="K26" s="79">
        <v>26</v>
      </c>
      <c r="L26" s="77">
        <v>12</v>
      </c>
      <c r="M26" s="77">
        <v>31</v>
      </c>
      <c r="N26" s="75">
        <v>17</v>
      </c>
      <c r="O26" s="32">
        <v>1100</v>
      </c>
      <c r="P26" s="33">
        <v>1156</v>
      </c>
      <c r="Q26" s="33">
        <v>1171</v>
      </c>
      <c r="R26" s="33">
        <v>1245</v>
      </c>
      <c r="S26" s="33">
        <v>1247</v>
      </c>
      <c r="T26" s="78">
        <v>1319</v>
      </c>
      <c r="U26" s="73">
        <v>857</v>
      </c>
      <c r="V26" s="75">
        <v>868</v>
      </c>
      <c r="W26" s="75">
        <v>894</v>
      </c>
      <c r="X26" s="75">
        <v>906</v>
      </c>
      <c r="Y26" s="75">
        <v>937</v>
      </c>
      <c r="Z26" s="75">
        <v>954</v>
      </c>
      <c r="AA26" s="86">
        <v>0.77909090909090906</v>
      </c>
      <c r="AB26" s="87">
        <v>0.75086505190311414</v>
      </c>
      <c r="AC26" s="88">
        <v>0.76345004269854821</v>
      </c>
      <c r="AD26" s="89">
        <v>0.72771084337349401</v>
      </c>
      <c r="AE26" s="87">
        <v>0.75140336808340014</v>
      </c>
      <c r="AF26" s="90">
        <v>0.72327520849128124</v>
      </c>
    </row>
    <row r="27" spans="2:32" x14ac:dyDescent="0.25">
      <c r="B27" s="67" t="s">
        <v>75</v>
      </c>
      <c r="C27" s="68"/>
      <c r="D27" s="69"/>
      <c r="E27" s="70"/>
      <c r="F27" s="71"/>
      <c r="G27" s="69"/>
      <c r="H27" s="72"/>
      <c r="I27" s="76">
        <v>0</v>
      </c>
      <c r="J27" s="77">
        <v>1</v>
      </c>
      <c r="K27" s="79">
        <v>0</v>
      </c>
      <c r="L27" s="77">
        <v>0</v>
      </c>
      <c r="M27" s="77">
        <v>1</v>
      </c>
      <c r="N27" s="75">
        <v>0</v>
      </c>
      <c r="O27" s="32">
        <v>505</v>
      </c>
      <c r="P27" s="33">
        <v>505</v>
      </c>
      <c r="Q27" s="33">
        <v>505</v>
      </c>
      <c r="R27" s="33">
        <v>505</v>
      </c>
      <c r="S27" s="33">
        <v>505</v>
      </c>
      <c r="T27" s="78">
        <v>505</v>
      </c>
      <c r="U27" s="73">
        <v>421</v>
      </c>
      <c r="V27" s="77">
        <v>422</v>
      </c>
      <c r="W27" s="79">
        <v>422</v>
      </c>
      <c r="X27" s="80">
        <v>422</v>
      </c>
      <c r="Y27" s="77">
        <v>423</v>
      </c>
      <c r="Z27" s="75">
        <v>423</v>
      </c>
      <c r="AA27" s="86">
        <v>0.83366336633663363</v>
      </c>
      <c r="AB27" s="87">
        <v>0.83564356435643561</v>
      </c>
      <c r="AC27" s="88">
        <v>0.83564356435643561</v>
      </c>
      <c r="AD27" s="89">
        <v>0.83564356435643561</v>
      </c>
      <c r="AE27" s="87">
        <v>0.83762376237623759</v>
      </c>
      <c r="AF27" s="90">
        <v>0.83762376237623759</v>
      </c>
    </row>
    <row r="28" spans="2:32" x14ac:dyDescent="0.25">
      <c r="B28" s="67" t="s">
        <v>76</v>
      </c>
      <c r="C28" s="32">
        <v>12</v>
      </c>
      <c r="D28" s="33">
        <v>21</v>
      </c>
      <c r="E28" s="73">
        <v>22</v>
      </c>
      <c r="F28" s="91">
        <v>43</v>
      </c>
      <c r="G28" s="33">
        <v>14</v>
      </c>
      <c r="H28" s="78">
        <v>53</v>
      </c>
      <c r="I28" s="76">
        <v>25</v>
      </c>
      <c r="J28" s="77">
        <v>12</v>
      </c>
      <c r="K28" s="79">
        <v>14</v>
      </c>
      <c r="L28" s="77">
        <v>10</v>
      </c>
      <c r="M28" s="77">
        <v>14</v>
      </c>
      <c r="N28" s="75">
        <v>7</v>
      </c>
      <c r="O28" s="76">
        <v>150</v>
      </c>
      <c r="P28" s="77">
        <v>171</v>
      </c>
      <c r="Q28" s="77">
        <v>193</v>
      </c>
      <c r="R28" s="77">
        <v>236</v>
      </c>
      <c r="S28" s="77">
        <v>250</v>
      </c>
      <c r="T28" s="78">
        <v>303</v>
      </c>
      <c r="U28" s="73">
        <v>83</v>
      </c>
      <c r="V28" s="77">
        <v>95</v>
      </c>
      <c r="W28" s="79">
        <v>109</v>
      </c>
      <c r="X28" s="80">
        <v>119</v>
      </c>
      <c r="Y28" s="75">
        <v>133</v>
      </c>
      <c r="Z28" s="75">
        <v>140</v>
      </c>
      <c r="AA28" s="94">
        <v>0.55333333333333334</v>
      </c>
      <c r="AB28" s="95">
        <v>0.55555555555555558</v>
      </c>
      <c r="AC28" s="88">
        <v>0.56476683937823835</v>
      </c>
      <c r="AD28" s="89">
        <v>0.50423728813559321</v>
      </c>
      <c r="AE28" s="87">
        <v>0.53200000000000003</v>
      </c>
      <c r="AF28" s="90">
        <v>0.46204620462046203</v>
      </c>
    </row>
    <row r="29" spans="2:32" x14ac:dyDescent="0.25">
      <c r="B29" s="67" t="s">
        <v>77</v>
      </c>
      <c r="C29" s="32">
        <v>0</v>
      </c>
      <c r="D29" s="33">
        <v>0</v>
      </c>
      <c r="E29" s="73">
        <v>0</v>
      </c>
      <c r="F29" s="91">
        <v>0</v>
      </c>
      <c r="G29" s="33">
        <v>0</v>
      </c>
      <c r="H29" s="78">
        <v>0</v>
      </c>
      <c r="I29" s="76">
        <v>2</v>
      </c>
      <c r="J29" s="77">
        <v>0</v>
      </c>
      <c r="K29" s="79">
        <v>0</v>
      </c>
      <c r="L29" s="77">
        <v>0</v>
      </c>
      <c r="M29" s="77">
        <v>1</v>
      </c>
      <c r="N29" s="75">
        <v>0</v>
      </c>
      <c r="O29" s="76">
        <v>544</v>
      </c>
      <c r="P29" s="77">
        <v>544</v>
      </c>
      <c r="Q29" s="77">
        <v>544</v>
      </c>
      <c r="R29" s="77">
        <v>544</v>
      </c>
      <c r="S29" s="77">
        <v>544</v>
      </c>
      <c r="T29" s="78">
        <v>544</v>
      </c>
      <c r="U29" s="73">
        <v>414</v>
      </c>
      <c r="V29" s="77">
        <v>414</v>
      </c>
      <c r="W29" s="79">
        <v>414</v>
      </c>
      <c r="X29" s="80">
        <v>414</v>
      </c>
      <c r="Y29" s="77">
        <v>415</v>
      </c>
      <c r="Z29" s="75">
        <v>415</v>
      </c>
      <c r="AA29" s="86">
        <v>0.76102941176470584</v>
      </c>
      <c r="AB29" s="87">
        <v>0.76102941176470584</v>
      </c>
      <c r="AC29" s="88">
        <v>0.76102941176470584</v>
      </c>
      <c r="AD29" s="89">
        <v>0.76102941176470584</v>
      </c>
      <c r="AE29" s="87">
        <v>0.76286764705882348</v>
      </c>
      <c r="AF29" s="90">
        <v>0.76286764705882348</v>
      </c>
    </row>
    <row r="30" spans="2:32" x14ac:dyDescent="0.25">
      <c r="B30" s="67" t="s">
        <v>78</v>
      </c>
      <c r="C30" s="32">
        <v>9</v>
      </c>
      <c r="D30" s="33">
        <v>0</v>
      </c>
      <c r="E30" s="73">
        <v>0</v>
      </c>
      <c r="F30" s="91">
        <v>1</v>
      </c>
      <c r="G30" s="33">
        <v>0</v>
      </c>
      <c r="H30" s="78">
        <v>6</v>
      </c>
      <c r="I30" s="76">
        <v>3</v>
      </c>
      <c r="J30" s="77">
        <v>6</v>
      </c>
      <c r="K30" s="79">
        <v>5</v>
      </c>
      <c r="L30" s="77">
        <v>3</v>
      </c>
      <c r="M30" s="77">
        <v>3</v>
      </c>
      <c r="N30" s="75">
        <v>0</v>
      </c>
      <c r="O30" s="76">
        <v>330</v>
      </c>
      <c r="P30" s="77">
        <v>330</v>
      </c>
      <c r="Q30" s="77">
        <v>330</v>
      </c>
      <c r="R30" s="77">
        <v>331</v>
      </c>
      <c r="S30" s="77">
        <v>331</v>
      </c>
      <c r="T30" s="78">
        <v>337</v>
      </c>
      <c r="U30" s="73">
        <v>242</v>
      </c>
      <c r="V30" s="77">
        <v>248</v>
      </c>
      <c r="W30" s="75">
        <v>253</v>
      </c>
      <c r="X30" s="75">
        <v>256</v>
      </c>
      <c r="Y30" s="75">
        <v>259</v>
      </c>
      <c r="Z30" s="75">
        <v>259</v>
      </c>
      <c r="AA30" s="86">
        <v>0.73333333333333328</v>
      </c>
      <c r="AB30" s="87">
        <v>0.75151515151515147</v>
      </c>
      <c r="AC30" s="88">
        <v>0.76666666666666672</v>
      </c>
      <c r="AD30" s="89">
        <v>0.77341389728096677</v>
      </c>
      <c r="AE30" s="87">
        <v>0.78247734138972813</v>
      </c>
      <c r="AF30" s="90">
        <v>0.7685459940652819</v>
      </c>
    </row>
    <row r="31" spans="2:32" x14ac:dyDescent="0.25">
      <c r="B31" s="67" t="s">
        <v>79</v>
      </c>
      <c r="C31" s="68"/>
      <c r="D31" s="69"/>
      <c r="E31" s="70"/>
      <c r="F31" s="71"/>
      <c r="G31" s="69"/>
      <c r="H31" s="72"/>
      <c r="I31" s="76">
        <v>0</v>
      </c>
      <c r="J31" s="77">
        <v>0</v>
      </c>
      <c r="K31" s="79">
        <v>0</v>
      </c>
      <c r="L31" s="77">
        <v>0</v>
      </c>
      <c r="M31" s="77">
        <v>0</v>
      </c>
      <c r="N31" s="75">
        <v>0</v>
      </c>
      <c r="O31" s="76">
        <v>42</v>
      </c>
      <c r="P31" s="77">
        <v>42</v>
      </c>
      <c r="Q31" s="77">
        <v>42</v>
      </c>
      <c r="R31" s="77">
        <v>42</v>
      </c>
      <c r="S31" s="77">
        <v>42</v>
      </c>
      <c r="T31" s="78">
        <v>42</v>
      </c>
      <c r="U31" s="79">
        <v>39</v>
      </c>
      <c r="V31" s="77">
        <v>39</v>
      </c>
      <c r="W31" s="79">
        <v>39</v>
      </c>
      <c r="X31" s="80">
        <v>39</v>
      </c>
      <c r="Y31" s="77">
        <v>39</v>
      </c>
      <c r="Z31" s="75">
        <v>39</v>
      </c>
      <c r="AA31" s="86">
        <v>0.9285714285714286</v>
      </c>
      <c r="AB31" s="87">
        <v>0.9285714285714286</v>
      </c>
      <c r="AC31" s="88">
        <v>0.9285714285714286</v>
      </c>
      <c r="AD31" s="89">
        <v>0.9285714285714286</v>
      </c>
      <c r="AE31" s="87">
        <v>0.9285714285714286</v>
      </c>
      <c r="AF31" s="90">
        <v>0.9285714285714286</v>
      </c>
    </row>
    <row r="32" spans="2:32" x14ac:dyDescent="0.25">
      <c r="B32" s="67" t="s">
        <v>80</v>
      </c>
      <c r="C32" s="32">
        <v>23</v>
      </c>
      <c r="D32" s="33">
        <v>2</v>
      </c>
      <c r="E32" s="73">
        <v>18</v>
      </c>
      <c r="F32" s="91">
        <v>1</v>
      </c>
      <c r="G32" s="33">
        <v>36</v>
      </c>
      <c r="H32" s="78">
        <v>0</v>
      </c>
      <c r="I32" s="76">
        <v>7</v>
      </c>
      <c r="J32" s="77">
        <v>17</v>
      </c>
      <c r="K32" s="79">
        <v>6</v>
      </c>
      <c r="L32" s="77">
        <v>12</v>
      </c>
      <c r="M32" s="77">
        <v>2</v>
      </c>
      <c r="N32" s="75">
        <v>12</v>
      </c>
      <c r="O32" s="32">
        <v>138</v>
      </c>
      <c r="P32" s="33">
        <v>140</v>
      </c>
      <c r="Q32" s="33">
        <v>158</v>
      </c>
      <c r="R32" s="33">
        <v>159</v>
      </c>
      <c r="S32" s="33">
        <v>195</v>
      </c>
      <c r="T32" s="78">
        <v>195</v>
      </c>
      <c r="U32" s="73">
        <v>94</v>
      </c>
      <c r="V32" s="75">
        <v>111</v>
      </c>
      <c r="W32" s="75">
        <v>117</v>
      </c>
      <c r="X32" s="75">
        <v>129</v>
      </c>
      <c r="Y32" s="75">
        <v>131</v>
      </c>
      <c r="Z32" s="75">
        <v>143</v>
      </c>
      <c r="AA32" s="86">
        <v>0.6811594202898551</v>
      </c>
      <c r="AB32" s="87">
        <v>0.79285714285714282</v>
      </c>
      <c r="AC32" s="88">
        <v>0.740506329113924</v>
      </c>
      <c r="AD32" s="89">
        <v>0.81132075471698117</v>
      </c>
      <c r="AE32" s="87">
        <v>0.67179487179487174</v>
      </c>
      <c r="AF32" s="90">
        <v>0.73333333333333328</v>
      </c>
    </row>
    <row r="33" spans="2:32" x14ac:dyDescent="0.25">
      <c r="B33" s="67" t="s">
        <v>81</v>
      </c>
      <c r="C33" s="32">
        <v>15</v>
      </c>
      <c r="D33" s="33">
        <v>14</v>
      </c>
      <c r="E33" s="73">
        <v>32</v>
      </c>
      <c r="F33" s="91">
        <v>5</v>
      </c>
      <c r="G33" s="33">
        <v>29</v>
      </c>
      <c r="H33" s="78">
        <v>2</v>
      </c>
      <c r="I33" s="76">
        <v>0</v>
      </c>
      <c r="J33" s="77">
        <v>5</v>
      </c>
      <c r="K33" s="79">
        <v>0</v>
      </c>
      <c r="L33" s="77">
        <v>5</v>
      </c>
      <c r="M33" s="77">
        <v>4</v>
      </c>
      <c r="N33" s="75">
        <v>13</v>
      </c>
      <c r="O33" s="32">
        <v>19</v>
      </c>
      <c r="P33" s="33">
        <v>33</v>
      </c>
      <c r="Q33" s="33">
        <v>65</v>
      </c>
      <c r="R33" s="33">
        <v>70</v>
      </c>
      <c r="S33" s="33">
        <v>99</v>
      </c>
      <c r="T33" s="78">
        <v>101</v>
      </c>
      <c r="U33" s="73">
        <v>0</v>
      </c>
      <c r="V33" s="77">
        <v>5</v>
      </c>
      <c r="W33" s="79">
        <v>5</v>
      </c>
      <c r="X33" s="80">
        <v>10</v>
      </c>
      <c r="Y33" s="77">
        <v>14</v>
      </c>
      <c r="Z33" s="75">
        <v>27</v>
      </c>
      <c r="AA33" s="92"/>
      <c r="AB33" s="93"/>
      <c r="AC33" s="88">
        <v>7.6923076923076927E-2</v>
      </c>
      <c r="AD33" s="89">
        <v>0.14285714285714285</v>
      </c>
      <c r="AE33" s="87">
        <v>0.14141414141414141</v>
      </c>
      <c r="AF33" s="90">
        <v>0.26732673267326734</v>
      </c>
    </row>
    <row r="34" spans="2:32" x14ac:dyDescent="0.25">
      <c r="B34" s="67" t="s">
        <v>82</v>
      </c>
      <c r="C34" s="32">
        <v>13</v>
      </c>
      <c r="D34" s="33">
        <v>0</v>
      </c>
      <c r="E34" s="73">
        <v>8</v>
      </c>
      <c r="F34" s="91">
        <v>0</v>
      </c>
      <c r="G34" s="33">
        <v>0</v>
      </c>
      <c r="H34" s="78">
        <v>0</v>
      </c>
      <c r="I34" s="32">
        <v>0</v>
      </c>
      <c r="J34" s="33">
        <v>7</v>
      </c>
      <c r="K34" s="73">
        <v>4</v>
      </c>
      <c r="L34" s="74">
        <v>6</v>
      </c>
      <c r="M34" s="74">
        <v>1</v>
      </c>
      <c r="N34" s="75">
        <v>0</v>
      </c>
      <c r="O34" s="32">
        <v>17</v>
      </c>
      <c r="P34" s="33">
        <v>17</v>
      </c>
      <c r="Q34" s="33">
        <v>25</v>
      </c>
      <c r="R34" s="33">
        <v>25</v>
      </c>
      <c r="S34" s="33">
        <v>25</v>
      </c>
      <c r="T34" s="78">
        <v>25</v>
      </c>
      <c r="U34" s="73">
        <v>4</v>
      </c>
      <c r="V34" s="33">
        <v>11</v>
      </c>
      <c r="W34" s="73">
        <v>15</v>
      </c>
      <c r="X34" s="91">
        <v>21</v>
      </c>
      <c r="Y34" s="33">
        <v>22</v>
      </c>
      <c r="Z34" s="75">
        <v>22</v>
      </c>
      <c r="AA34" s="92"/>
      <c r="AB34" s="93"/>
      <c r="AC34" s="88">
        <v>0.6</v>
      </c>
      <c r="AD34" s="89">
        <v>0.84</v>
      </c>
      <c r="AE34" s="87">
        <v>0.88</v>
      </c>
      <c r="AF34" s="90">
        <v>0.88</v>
      </c>
    </row>
    <row r="35" spans="2:32" x14ac:dyDescent="0.25">
      <c r="B35" s="96" t="s">
        <v>83</v>
      </c>
      <c r="C35" s="68"/>
      <c r="D35" s="69"/>
      <c r="E35" s="70"/>
      <c r="F35" s="71"/>
      <c r="G35" s="33">
        <v>1</v>
      </c>
      <c r="H35" s="72"/>
      <c r="I35" s="32">
        <v>0</v>
      </c>
      <c r="J35" s="33">
        <v>0</v>
      </c>
      <c r="K35" s="73">
        <v>1</v>
      </c>
      <c r="L35" s="74">
        <v>0</v>
      </c>
      <c r="M35" s="74">
        <v>0</v>
      </c>
      <c r="N35" s="75">
        <v>0</v>
      </c>
      <c r="O35" s="32">
        <v>1121</v>
      </c>
      <c r="P35" s="33">
        <v>1121</v>
      </c>
      <c r="Q35" s="33">
        <v>1121</v>
      </c>
      <c r="R35" s="33">
        <v>1121</v>
      </c>
      <c r="S35" s="33">
        <v>1122</v>
      </c>
      <c r="T35" s="78">
        <v>1122</v>
      </c>
      <c r="U35" s="73">
        <v>1061</v>
      </c>
      <c r="V35" s="33">
        <v>1061</v>
      </c>
      <c r="W35" s="73">
        <v>1062</v>
      </c>
      <c r="X35" s="73">
        <v>1062</v>
      </c>
      <c r="Y35" s="73">
        <v>1062</v>
      </c>
      <c r="Z35" s="75">
        <v>1062</v>
      </c>
      <c r="AA35" s="86">
        <v>0.94647636039250671</v>
      </c>
      <c r="AB35" s="87">
        <v>0.94647636039250671</v>
      </c>
      <c r="AC35" s="88">
        <v>0.94736842105263153</v>
      </c>
      <c r="AD35" s="89">
        <v>0.94736842105263153</v>
      </c>
      <c r="AE35" s="87">
        <v>0.946524064171123</v>
      </c>
      <c r="AF35" s="90">
        <v>0.946524064171123</v>
      </c>
    </row>
    <row r="36" spans="2:32" x14ac:dyDescent="0.25">
      <c r="B36" s="96" t="s">
        <v>84</v>
      </c>
      <c r="C36" s="32">
        <v>23</v>
      </c>
      <c r="D36" s="33">
        <v>17</v>
      </c>
      <c r="E36" s="73">
        <v>36</v>
      </c>
      <c r="F36" s="91">
        <v>34</v>
      </c>
      <c r="G36" s="33">
        <v>49</v>
      </c>
      <c r="H36" s="78">
        <v>29</v>
      </c>
      <c r="I36" s="32">
        <v>24</v>
      </c>
      <c r="J36" s="33">
        <v>36</v>
      </c>
      <c r="K36" s="73">
        <v>23</v>
      </c>
      <c r="L36" s="74">
        <v>17</v>
      </c>
      <c r="M36" s="74">
        <v>15</v>
      </c>
      <c r="N36" s="75">
        <v>13</v>
      </c>
      <c r="O36" s="32">
        <v>428</v>
      </c>
      <c r="P36" s="33">
        <v>445</v>
      </c>
      <c r="Q36" s="33">
        <v>481</v>
      </c>
      <c r="R36" s="33">
        <v>515</v>
      </c>
      <c r="S36" s="33">
        <v>564</v>
      </c>
      <c r="T36" s="78">
        <v>593</v>
      </c>
      <c r="U36" s="73">
        <v>322</v>
      </c>
      <c r="V36" s="33">
        <v>358</v>
      </c>
      <c r="W36" s="73">
        <v>381</v>
      </c>
      <c r="X36" s="91">
        <v>398</v>
      </c>
      <c r="Y36" s="33">
        <v>413</v>
      </c>
      <c r="Z36" s="75">
        <v>426</v>
      </c>
      <c r="AA36" s="86">
        <v>0.75233644859813087</v>
      </c>
      <c r="AB36" s="87">
        <v>0.80449438202247192</v>
      </c>
      <c r="AC36" s="88">
        <v>0.79209979209979209</v>
      </c>
      <c r="AD36" s="89">
        <v>0.77281553398058256</v>
      </c>
      <c r="AE36" s="87">
        <v>0.73226950354609932</v>
      </c>
      <c r="AF36" s="90">
        <v>0.71838111298482299</v>
      </c>
    </row>
    <row r="37" spans="2:32" x14ac:dyDescent="0.25">
      <c r="B37" s="67" t="s">
        <v>85</v>
      </c>
      <c r="C37" s="76">
        <v>83</v>
      </c>
      <c r="D37" s="77">
        <v>10</v>
      </c>
      <c r="E37" s="79">
        <v>3</v>
      </c>
      <c r="F37" s="80">
        <v>5</v>
      </c>
      <c r="G37" s="77">
        <v>5</v>
      </c>
      <c r="H37" s="78">
        <v>7</v>
      </c>
      <c r="I37" s="76">
        <v>83</v>
      </c>
      <c r="J37" s="77">
        <v>10</v>
      </c>
      <c r="K37" s="77">
        <v>3</v>
      </c>
      <c r="L37" s="77">
        <v>5</v>
      </c>
      <c r="M37" s="77">
        <v>5</v>
      </c>
      <c r="N37" s="75">
        <v>7</v>
      </c>
      <c r="O37" s="76">
        <v>83</v>
      </c>
      <c r="P37" s="77">
        <v>93</v>
      </c>
      <c r="Q37" s="77">
        <v>96</v>
      </c>
      <c r="R37" s="77">
        <v>101</v>
      </c>
      <c r="S37" s="77">
        <v>106</v>
      </c>
      <c r="T37" s="78">
        <v>113</v>
      </c>
      <c r="U37" s="79">
        <v>83</v>
      </c>
      <c r="V37" s="77">
        <v>93</v>
      </c>
      <c r="W37" s="77">
        <v>96</v>
      </c>
      <c r="X37" s="77">
        <v>101</v>
      </c>
      <c r="Y37" s="77">
        <v>106</v>
      </c>
      <c r="Z37" s="75">
        <v>113</v>
      </c>
      <c r="AA37" s="92"/>
      <c r="AB37" s="93"/>
      <c r="AC37" s="88">
        <v>1</v>
      </c>
      <c r="AD37" s="89">
        <v>1</v>
      </c>
      <c r="AE37" s="87">
        <v>1</v>
      </c>
      <c r="AF37" s="90">
        <v>1</v>
      </c>
    </row>
    <row r="38" spans="2:32" x14ac:dyDescent="0.25">
      <c r="B38" s="67" t="s">
        <v>86</v>
      </c>
      <c r="C38" s="76">
        <v>48</v>
      </c>
      <c r="D38" s="77">
        <v>20</v>
      </c>
      <c r="E38" s="79">
        <v>87</v>
      </c>
      <c r="F38" s="80">
        <v>24</v>
      </c>
      <c r="G38" s="33">
        <v>55</v>
      </c>
      <c r="H38" s="78">
        <v>8</v>
      </c>
      <c r="I38" s="76">
        <v>28</v>
      </c>
      <c r="J38" s="77">
        <v>36</v>
      </c>
      <c r="K38" s="79">
        <v>18</v>
      </c>
      <c r="L38" s="77">
        <v>42</v>
      </c>
      <c r="M38" s="77">
        <v>16</v>
      </c>
      <c r="N38" s="75">
        <v>27</v>
      </c>
      <c r="O38" s="76">
        <v>1097</v>
      </c>
      <c r="P38" s="77">
        <v>1117</v>
      </c>
      <c r="Q38" s="77">
        <v>1204</v>
      </c>
      <c r="R38" s="77">
        <v>1228</v>
      </c>
      <c r="S38" s="77">
        <v>1283</v>
      </c>
      <c r="T38" s="78">
        <v>1291</v>
      </c>
      <c r="U38" s="73">
        <v>939</v>
      </c>
      <c r="V38" s="77">
        <v>975</v>
      </c>
      <c r="W38" s="79">
        <v>993</v>
      </c>
      <c r="X38" s="75">
        <v>1035</v>
      </c>
      <c r="Y38" s="75">
        <v>1051</v>
      </c>
      <c r="Z38" s="75">
        <v>1078</v>
      </c>
      <c r="AA38" s="86">
        <v>0.85597082953509573</v>
      </c>
      <c r="AB38" s="87">
        <v>0.87287376902417191</v>
      </c>
      <c r="AC38" s="88">
        <v>0.82475083056478404</v>
      </c>
      <c r="AD38" s="89">
        <v>0.84283387622149841</v>
      </c>
      <c r="AE38" s="87">
        <v>0.81917381137957912</v>
      </c>
      <c r="AF38" s="90">
        <v>0.83501161890007747</v>
      </c>
    </row>
    <row r="39" spans="2:32" x14ac:dyDescent="0.25">
      <c r="B39" s="67" t="s">
        <v>45</v>
      </c>
      <c r="C39" s="68"/>
      <c r="D39" s="69"/>
      <c r="E39" s="70"/>
      <c r="F39" s="71"/>
      <c r="G39" s="69"/>
      <c r="H39" s="72"/>
      <c r="I39" s="76">
        <v>1</v>
      </c>
      <c r="J39" s="77">
        <v>1</v>
      </c>
      <c r="K39" s="79">
        <v>1</v>
      </c>
      <c r="L39" s="77">
        <v>0</v>
      </c>
      <c r="M39" s="77">
        <v>0</v>
      </c>
      <c r="N39" s="75">
        <v>1</v>
      </c>
      <c r="O39" s="76">
        <v>1336</v>
      </c>
      <c r="P39" s="77">
        <v>1336</v>
      </c>
      <c r="Q39" s="77">
        <v>1336</v>
      </c>
      <c r="R39" s="77">
        <v>1336</v>
      </c>
      <c r="S39" s="77">
        <v>1336</v>
      </c>
      <c r="T39" s="78">
        <v>1336</v>
      </c>
      <c r="U39" s="73">
        <v>912</v>
      </c>
      <c r="V39" s="77">
        <v>913</v>
      </c>
      <c r="W39" s="79">
        <v>914</v>
      </c>
      <c r="X39" s="80">
        <v>914</v>
      </c>
      <c r="Y39" s="77">
        <v>914</v>
      </c>
      <c r="Z39" s="75">
        <v>915</v>
      </c>
      <c r="AA39" s="86">
        <v>0.68263473053892221</v>
      </c>
      <c r="AB39" s="87">
        <v>0.68338323353293418</v>
      </c>
      <c r="AC39" s="88">
        <v>0.68413173652694614</v>
      </c>
      <c r="AD39" s="89">
        <v>0.68413173652694614</v>
      </c>
      <c r="AE39" s="87">
        <v>0.68413173652694614</v>
      </c>
      <c r="AF39" s="90">
        <v>0.68488023952095811</v>
      </c>
    </row>
    <row r="40" spans="2:32" x14ac:dyDescent="0.25">
      <c r="B40" s="67" t="s">
        <v>46</v>
      </c>
      <c r="C40" s="32">
        <v>33</v>
      </c>
      <c r="D40" s="33">
        <v>11</v>
      </c>
      <c r="E40" s="73">
        <v>45</v>
      </c>
      <c r="F40" s="80">
        <v>17</v>
      </c>
      <c r="G40" s="77">
        <v>49</v>
      </c>
      <c r="H40" s="78">
        <v>0</v>
      </c>
      <c r="I40" s="76">
        <v>8</v>
      </c>
      <c r="J40" s="77">
        <v>25</v>
      </c>
      <c r="K40" s="79">
        <v>16</v>
      </c>
      <c r="L40" s="77">
        <v>36</v>
      </c>
      <c r="M40" s="77">
        <v>7</v>
      </c>
      <c r="N40" s="75">
        <v>11</v>
      </c>
      <c r="O40" s="76">
        <v>2789</v>
      </c>
      <c r="P40" s="77">
        <v>2800</v>
      </c>
      <c r="Q40" s="77">
        <v>2845</v>
      </c>
      <c r="R40" s="77">
        <v>2862</v>
      </c>
      <c r="S40" s="77">
        <v>2911</v>
      </c>
      <c r="T40" s="78">
        <v>2911</v>
      </c>
      <c r="U40" s="73">
        <v>1828</v>
      </c>
      <c r="V40" s="77">
        <v>1853</v>
      </c>
      <c r="W40" s="79">
        <v>1869</v>
      </c>
      <c r="X40" s="75">
        <v>1905</v>
      </c>
      <c r="Y40" s="75">
        <v>1912</v>
      </c>
      <c r="Z40" s="75">
        <v>1923</v>
      </c>
      <c r="AA40" s="86">
        <v>0.65543205449982067</v>
      </c>
      <c r="AB40" s="87">
        <v>0.66178571428571431</v>
      </c>
      <c r="AC40" s="88">
        <v>0.65694200351493848</v>
      </c>
      <c r="AD40" s="89">
        <v>0.66561844863731656</v>
      </c>
      <c r="AE40" s="87">
        <v>0.65681896255582273</v>
      </c>
      <c r="AF40" s="90">
        <v>0.6605977327378908</v>
      </c>
    </row>
    <row r="41" spans="2:32" x14ac:dyDescent="0.25">
      <c r="B41" s="67" t="s">
        <v>87</v>
      </c>
      <c r="C41" s="68"/>
      <c r="D41" s="69"/>
      <c r="E41" s="70"/>
      <c r="F41" s="71"/>
      <c r="G41" s="69"/>
      <c r="H41" s="72"/>
      <c r="I41" s="76">
        <v>3</v>
      </c>
      <c r="J41" s="77">
        <v>1</v>
      </c>
      <c r="K41" s="79">
        <v>0</v>
      </c>
      <c r="L41" s="77">
        <v>1</v>
      </c>
      <c r="M41" s="77">
        <v>0</v>
      </c>
      <c r="N41" s="75">
        <v>0</v>
      </c>
      <c r="O41" s="76">
        <v>1167</v>
      </c>
      <c r="P41" s="77">
        <v>1167</v>
      </c>
      <c r="Q41" s="77">
        <v>1167</v>
      </c>
      <c r="R41" s="77">
        <v>1167</v>
      </c>
      <c r="S41" s="77">
        <v>1167</v>
      </c>
      <c r="T41" s="78">
        <v>1167</v>
      </c>
      <c r="U41" s="73">
        <v>835</v>
      </c>
      <c r="V41" s="77">
        <v>836</v>
      </c>
      <c r="W41" s="79">
        <v>836</v>
      </c>
      <c r="X41" s="80">
        <v>837</v>
      </c>
      <c r="Y41" s="77">
        <v>837</v>
      </c>
      <c r="Z41" s="75">
        <v>837</v>
      </c>
      <c r="AA41" s="86">
        <v>0.71550985432733505</v>
      </c>
      <c r="AB41" s="87">
        <v>0.71636675235646963</v>
      </c>
      <c r="AC41" s="88">
        <v>0.71636675235646963</v>
      </c>
      <c r="AD41" s="89">
        <v>0.71722365038560409</v>
      </c>
      <c r="AE41" s="87">
        <v>0.71722365038560409</v>
      </c>
      <c r="AF41" s="90">
        <v>0.71722365038560409</v>
      </c>
    </row>
    <row r="42" spans="2:32" x14ac:dyDescent="0.25">
      <c r="B42" s="67" t="s">
        <v>88</v>
      </c>
      <c r="C42" s="32">
        <v>48</v>
      </c>
      <c r="D42" s="77">
        <v>18</v>
      </c>
      <c r="E42" s="79">
        <v>56</v>
      </c>
      <c r="F42" s="80">
        <v>6</v>
      </c>
      <c r="G42" s="77">
        <v>56</v>
      </c>
      <c r="H42" s="78">
        <v>2</v>
      </c>
      <c r="I42" s="76">
        <v>25</v>
      </c>
      <c r="J42" s="77">
        <v>25</v>
      </c>
      <c r="K42" s="79">
        <v>19</v>
      </c>
      <c r="L42" s="77">
        <v>25</v>
      </c>
      <c r="M42" s="77">
        <v>16</v>
      </c>
      <c r="N42" s="75">
        <v>18</v>
      </c>
      <c r="O42" s="76">
        <v>510</v>
      </c>
      <c r="P42" s="77">
        <v>528</v>
      </c>
      <c r="Q42" s="77">
        <v>584</v>
      </c>
      <c r="R42" s="77">
        <v>590</v>
      </c>
      <c r="S42" s="77">
        <v>646</v>
      </c>
      <c r="T42" s="78">
        <v>648</v>
      </c>
      <c r="U42" s="79">
        <v>336</v>
      </c>
      <c r="V42" s="75">
        <v>361</v>
      </c>
      <c r="W42" s="75">
        <v>380</v>
      </c>
      <c r="X42" s="75">
        <v>405</v>
      </c>
      <c r="Y42" s="75">
        <v>421</v>
      </c>
      <c r="Z42" s="75">
        <v>439</v>
      </c>
      <c r="AA42" s="86">
        <v>0.6588235294117647</v>
      </c>
      <c r="AB42" s="87">
        <v>0.68371212121212122</v>
      </c>
      <c r="AC42" s="88">
        <v>0.65068493150684936</v>
      </c>
      <c r="AD42" s="89">
        <v>0.68644067796610164</v>
      </c>
      <c r="AE42" s="87">
        <v>0.65170278637770895</v>
      </c>
      <c r="AF42" s="90">
        <v>0.67746913580246915</v>
      </c>
    </row>
    <row r="43" spans="2:32" x14ac:dyDescent="0.25">
      <c r="B43" s="67" t="s">
        <v>89</v>
      </c>
      <c r="C43" s="32">
        <v>63</v>
      </c>
      <c r="D43" s="33">
        <v>9</v>
      </c>
      <c r="E43" s="73">
        <v>80</v>
      </c>
      <c r="F43" s="91">
        <v>4</v>
      </c>
      <c r="G43" s="33">
        <v>90</v>
      </c>
      <c r="H43" s="78">
        <v>19</v>
      </c>
      <c r="I43" s="76">
        <v>33</v>
      </c>
      <c r="J43" s="77">
        <v>48</v>
      </c>
      <c r="K43" s="79">
        <v>33</v>
      </c>
      <c r="L43" s="77">
        <v>37</v>
      </c>
      <c r="M43" s="77">
        <v>19</v>
      </c>
      <c r="N43" s="75">
        <v>10</v>
      </c>
      <c r="O43" s="76">
        <v>640</v>
      </c>
      <c r="P43" s="77">
        <v>649</v>
      </c>
      <c r="Q43" s="77">
        <v>729</v>
      </c>
      <c r="R43" s="77">
        <v>733</v>
      </c>
      <c r="S43" s="77">
        <v>823</v>
      </c>
      <c r="T43" s="78">
        <v>842</v>
      </c>
      <c r="U43" s="79">
        <v>430</v>
      </c>
      <c r="V43" s="77">
        <v>478</v>
      </c>
      <c r="W43" s="75">
        <v>511</v>
      </c>
      <c r="X43" s="75">
        <v>548</v>
      </c>
      <c r="Y43" s="75">
        <v>567</v>
      </c>
      <c r="Z43" s="75">
        <v>577</v>
      </c>
      <c r="AA43" s="86">
        <v>0.671875</v>
      </c>
      <c r="AB43" s="87">
        <v>0.73651771956856704</v>
      </c>
      <c r="AC43" s="88">
        <v>0.70096021947873799</v>
      </c>
      <c r="AD43" s="89">
        <v>0.747612551159618</v>
      </c>
      <c r="AE43" s="87">
        <v>0.68894289185905222</v>
      </c>
      <c r="AF43" s="90">
        <v>0.68527315914489306</v>
      </c>
    </row>
    <row r="44" spans="2:32" x14ac:dyDescent="0.25">
      <c r="B44" s="67" t="s">
        <v>90</v>
      </c>
      <c r="C44" s="68"/>
      <c r="D44" s="69"/>
      <c r="E44" s="70"/>
      <c r="F44" s="71"/>
      <c r="G44" s="69"/>
      <c r="H44" s="78">
        <v>15</v>
      </c>
      <c r="I44" s="68"/>
      <c r="J44" s="69"/>
      <c r="K44" s="70"/>
      <c r="L44" s="69"/>
      <c r="M44" s="69"/>
      <c r="N44" s="75">
        <v>0</v>
      </c>
      <c r="O44" s="68"/>
      <c r="P44" s="69"/>
      <c r="Q44" s="69"/>
      <c r="R44" s="69"/>
      <c r="S44" s="69"/>
      <c r="T44" s="78">
        <v>15</v>
      </c>
      <c r="U44" s="70"/>
      <c r="V44" s="69"/>
      <c r="W44" s="70"/>
      <c r="X44" s="71"/>
      <c r="Y44" s="69"/>
      <c r="Z44" s="75">
        <v>0</v>
      </c>
      <c r="AA44" s="92"/>
      <c r="AB44" s="93"/>
      <c r="AC44" s="97"/>
      <c r="AD44" s="98"/>
      <c r="AE44" s="93"/>
      <c r="AF44" s="90">
        <v>0</v>
      </c>
    </row>
    <row r="45" spans="2:32" x14ac:dyDescent="0.25">
      <c r="B45" s="67" t="s">
        <v>91</v>
      </c>
      <c r="C45" s="32">
        <v>54</v>
      </c>
      <c r="D45" s="33">
        <v>3</v>
      </c>
      <c r="E45" s="73">
        <v>49</v>
      </c>
      <c r="F45" s="91">
        <v>2</v>
      </c>
      <c r="G45" s="33">
        <v>68</v>
      </c>
      <c r="H45" s="78">
        <v>10</v>
      </c>
      <c r="I45" s="32">
        <v>11</v>
      </c>
      <c r="J45" s="33">
        <v>38</v>
      </c>
      <c r="K45" s="73">
        <v>7</v>
      </c>
      <c r="L45" s="74">
        <v>33</v>
      </c>
      <c r="M45" s="77">
        <v>5</v>
      </c>
      <c r="N45" s="75">
        <v>11</v>
      </c>
      <c r="O45" s="32">
        <v>739</v>
      </c>
      <c r="P45" s="33">
        <v>742</v>
      </c>
      <c r="Q45" s="33">
        <v>791</v>
      </c>
      <c r="R45" s="33">
        <v>793</v>
      </c>
      <c r="S45" s="33">
        <v>861</v>
      </c>
      <c r="T45" s="78">
        <v>871</v>
      </c>
      <c r="U45" s="79">
        <v>455</v>
      </c>
      <c r="V45" s="77">
        <v>493</v>
      </c>
      <c r="W45" s="79">
        <v>500</v>
      </c>
      <c r="X45" s="80">
        <v>533</v>
      </c>
      <c r="Y45" s="75">
        <v>538</v>
      </c>
      <c r="Z45" s="75">
        <v>549</v>
      </c>
      <c r="AA45" s="86">
        <v>0.61569688768606223</v>
      </c>
      <c r="AB45" s="87">
        <v>0.66442048517520214</v>
      </c>
      <c r="AC45" s="88">
        <v>0.63211125158027814</v>
      </c>
      <c r="AD45" s="89">
        <v>0.67213114754098358</v>
      </c>
      <c r="AE45" s="87">
        <v>0.62485481997677117</v>
      </c>
      <c r="AF45" s="90">
        <v>0.63030998851894371</v>
      </c>
    </row>
    <row r="46" spans="2:32" x14ac:dyDescent="0.25">
      <c r="B46" s="67" t="s">
        <v>92</v>
      </c>
      <c r="C46" s="32">
        <v>22</v>
      </c>
      <c r="D46" s="33">
        <v>1</v>
      </c>
      <c r="E46" s="73">
        <v>20</v>
      </c>
      <c r="F46" s="91">
        <v>2</v>
      </c>
      <c r="G46" s="33">
        <v>23</v>
      </c>
      <c r="H46" s="78">
        <v>0</v>
      </c>
      <c r="I46" s="32">
        <v>16</v>
      </c>
      <c r="J46" s="33">
        <v>15</v>
      </c>
      <c r="K46" s="73">
        <v>17</v>
      </c>
      <c r="L46" s="74">
        <v>17</v>
      </c>
      <c r="M46" s="74">
        <v>9</v>
      </c>
      <c r="N46" s="75">
        <v>11</v>
      </c>
      <c r="O46" s="76">
        <v>1074</v>
      </c>
      <c r="P46" s="77">
        <v>1075</v>
      </c>
      <c r="Q46" s="77">
        <v>1095</v>
      </c>
      <c r="R46" s="77">
        <v>1097</v>
      </c>
      <c r="S46" s="77">
        <v>1120</v>
      </c>
      <c r="T46" s="78">
        <v>1120</v>
      </c>
      <c r="U46" s="79">
        <v>696</v>
      </c>
      <c r="V46" s="77">
        <v>711</v>
      </c>
      <c r="W46" s="79">
        <v>728</v>
      </c>
      <c r="X46" s="80">
        <v>745</v>
      </c>
      <c r="Y46" s="77">
        <v>754</v>
      </c>
      <c r="Z46" s="75">
        <v>765</v>
      </c>
      <c r="AA46" s="86">
        <v>0.64804469273743015</v>
      </c>
      <c r="AB46" s="87">
        <v>0.6613953488372093</v>
      </c>
      <c r="AC46" s="88">
        <v>0.66484018264840183</v>
      </c>
      <c r="AD46" s="89">
        <v>0.67912488605287147</v>
      </c>
      <c r="AE46" s="87">
        <v>0.67321428571428577</v>
      </c>
      <c r="AF46" s="90">
        <v>0.6830357142857143</v>
      </c>
    </row>
    <row r="47" spans="2:32" x14ac:dyDescent="0.25">
      <c r="B47" s="67" t="s">
        <v>93</v>
      </c>
      <c r="C47" s="68"/>
      <c r="D47" s="69"/>
      <c r="E47" s="70"/>
      <c r="F47" s="71"/>
      <c r="G47" s="69"/>
      <c r="H47" s="72"/>
      <c r="I47" s="32">
        <v>2</v>
      </c>
      <c r="J47" s="33">
        <v>0</v>
      </c>
      <c r="K47" s="73">
        <v>1</v>
      </c>
      <c r="L47" s="74">
        <v>0</v>
      </c>
      <c r="M47" s="74">
        <v>0</v>
      </c>
      <c r="N47" s="75">
        <v>0</v>
      </c>
      <c r="O47" s="76">
        <v>421</v>
      </c>
      <c r="P47" s="77">
        <v>421</v>
      </c>
      <c r="Q47" s="77">
        <v>421</v>
      </c>
      <c r="R47" s="77">
        <v>421</v>
      </c>
      <c r="S47" s="77">
        <v>421</v>
      </c>
      <c r="T47" s="78">
        <v>421</v>
      </c>
      <c r="U47" s="79">
        <v>267</v>
      </c>
      <c r="V47" s="77">
        <v>267</v>
      </c>
      <c r="W47" s="79">
        <v>268</v>
      </c>
      <c r="X47" s="80">
        <v>268</v>
      </c>
      <c r="Y47" s="77">
        <v>268</v>
      </c>
      <c r="Z47" s="75">
        <v>268</v>
      </c>
      <c r="AA47" s="86">
        <v>0.63420427553444181</v>
      </c>
      <c r="AB47" s="87">
        <v>0.63420427553444181</v>
      </c>
      <c r="AC47" s="88">
        <v>0.63657957244655583</v>
      </c>
      <c r="AD47" s="89">
        <v>0.63657957244655583</v>
      </c>
      <c r="AE47" s="87">
        <v>0.63657957244655583</v>
      </c>
      <c r="AF47" s="90">
        <v>0.63657957244655583</v>
      </c>
    </row>
    <row r="48" spans="2:32" x14ac:dyDescent="0.25">
      <c r="B48" s="67" t="s">
        <v>94</v>
      </c>
      <c r="C48" s="32">
        <v>34</v>
      </c>
      <c r="D48" s="77">
        <v>2</v>
      </c>
      <c r="E48" s="79">
        <v>32</v>
      </c>
      <c r="F48" s="91">
        <v>1</v>
      </c>
      <c r="G48" s="33">
        <v>44</v>
      </c>
      <c r="H48" s="78">
        <v>17</v>
      </c>
      <c r="I48" s="32">
        <v>8</v>
      </c>
      <c r="J48" s="33">
        <v>10</v>
      </c>
      <c r="K48" s="73">
        <v>4</v>
      </c>
      <c r="L48" s="77">
        <v>16</v>
      </c>
      <c r="M48" s="77">
        <v>3</v>
      </c>
      <c r="N48" s="75">
        <v>14</v>
      </c>
      <c r="O48" s="76">
        <v>556</v>
      </c>
      <c r="P48" s="77">
        <v>558</v>
      </c>
      <c r="Q48" s="77">
        <v>590</v>
      </c>
      <c r="R48" s="77">
        <v>591</v>
      </c>
      <c r="S48" s="77">
        <v>635</v>
      </c>
      <c r="T48" s="78">
        <v>652</v>
      </c>
      <c r="U48" s="79">
        <v>283</v>
      </c>
      <c r="V48" s="75">
        <v>293</v>
      </c>
      <c r="W48" s="75">
        <v>297</v>
      </c>
      <c r="X48" s="75">
        <v>313</v>
      </c>
      <c r="Y48" s="75">
        <v>316</v>
      </c>
      <c r="Z48" s="75">
        <v>330</v>
      </c>
      <c r="AA48" s="86">
        <v>0.50899280575539574</v>
      </c>
      <c r="AB48" s="87">
        <v>0.52508960573476704</v>
      </c>
      <c r="AC48" s="88">
        <v>0.50338983050847452</v>
      </c>
      <c r="AD48" s="89">
        <v>0.52961082910321489</v>
      </c>
      <c r="AE48" s="87">
        <v>0.49763779527559054</v>
      </c>
      <c r="AF48" s="90">
        <v>0.50613496932515334</v>
      </c>
    </row>
    <row r="49" spans="1:32" x14ac:dyDescent="0.25">
      <c r="B49" s="67" t="s">
        <v>95</v>
      </c>
      <c r="C49" s="32">
        <v>44</v>
      </c>
      <c r="D49" s="77">
        <v>6</v>
      </c>
      <c r="E49" s="79">
        <v>29</v>
      </c>
      <c r="F49" s="91">
        <v>1</v>
      </c>
      <c r="G49" s="33">
        <v>25</v>
      </c>
      <c r="H49" s="78">
        <v>2</v>
      </c>
      <c r="I49" s="32">
        <v>6</v>
      </c>
      <c r="J49" s="33">
        <v>6</v>
      </c>
      <c r="K49" s="73">
        <v>6</v>
      </c>
      <c r="L49" s="77">
        <v>12</v>
      </c>
      <c r="M49" s="77">
        <v>6</v>
      </c>
      <c r="N49" s="75">
        <v>14</v>
      </c>
      <c r="O49" s="76">
        <v>167</v>
      </c>
      <c r="P49" s="77">
        <v>173</v>
      </c>
      <c r="Q49" s="77">
        <v>202</v>
      </c>
      <c r="R49" s="77">
        <v>203</v>
      </c>
      <c r="S49" s="77">
        <v>228</v>
      </c>
      <c r="T49" s="78">
        <v>230</v>
      </c>
      <c r="U49" s="79">
        <v>49</v>
      </c>
      <c r="V49" s="75">
        <v>55</v>
      </c>
      <c r="W49" s="75">
        <v>61</v>
      </c>
      <c r="X49" s="75">
        <v>73</v>
      </c>
      <c r="Y49" s="75">
        <v>79</v>
      </c>
      <c r="Z49" s="75">
        <v>93</v>
      </c>
      <c r="AA49" s="86">
        <v>0.29341317365269459</v>
      </c>
      <c r="AB49" s="87">
        <v>0.31791907514450868</v>
      </c>
      <c r="AC49" s="88">
        <v>0.30198019801980197</v>
      </c>
      <c r="AD49" s="89">
        <v>0.35960591133004927</v>
      </c>
      <c r="AE49" s="87">
        <v>0.34649122807017546</v>
      </c>
      <c r="AF49" s="90">
        <v>0.40434782608695652</v>
      </c>
    </row>
    <row r="50" spans="1:32" x14ac:dyDescent="0.25">
      <c r="B50" s="67" t="s">
        <v>96</v>
      </c>
      <c r="C50" s="32">
        <v>13</v>
      </c>
      <c r="D50" s="33">
        <v>0</v>
      </c>
      <c r="E50" s="73">
        <v>18</v>
      </c>
      <c r="F50" s="91">
        <v>0</v>
      </c>
      <c r="G50" s="33">
        <v>18</v>
      </c>
      <c r="H50" s="78">
        <v>0</v>
      </c>
      <c r="I50" s="32">
        <v>6</v>
      </c>
      <c r="J50" s="33">
        <v>5</v>
      </c>
      <c r="K50" s="73">
        <v>5</v>
      </c>
      <c r="L50" s="77">
        <v>13</v>
      </c>
      <c r="M50" s="77">
        <v>1</v>
      </c>
      <c r="N50" s="75">
        <v>7</v>
      </c>
      <c r="O50" s="76">
        <v>254</v>
      </c>
      <c r="P50" s="77">
        <v>254</v>
      </c>
      <c r="Q50" s="77">
        <v>272</v>
      </c>
      <c r="R50" s="77">
        <v>272</v>
      </c>
      <c r="S50" s="77">
        <v>290</v>
      </c>
      <c r="T50" s="78">
        <v>290</v>
      </c>
      <c r="U50" s="79">
        <v>207</v>
      </c>
      <c r="V50" s="75">
        <v>212</v>
      </c>
      <c r="W50" s="75">
        <v>217</v>
      </c>
      <c r="X50" s="75">
        <v>230</v>
      </c>
      <c r="Y50" s="75">
        <v>231</v>
      </c>
      <c r="Z50" s="75">
        <v>238</v>
      </c>
      <c r="AA50" s="86">
        <v>0.81496062992125984</v>
      </c>
      <c r="AB50" s="87">
        <v>0.83464566929133854</v>
      </c>
      <c r="AC50" s="88">
        <v>0.79779411764705888</v>
      </c>
      <c r="AD50" s="89">
        <v>0.84558823529411764</v>
      </c>
      <c r="AE50" s="87">
        <v>0.79655172413793107</v>
      </c>
      <c r="AF50" s="90">
        <v>0.82068965517241377</v>
      </c>
    </row>
    <row r="51" spans="1:32" x14ac:dyDescent="0.25">
      <c r="B51" s="99" t="s">
        <v>97</v>
      </c>
      <c r="C51" s="32">
        <v>14</v>
      </c>
      <c r="D51" s="33">
        <v>2</v>
      </c>
      <c r="E51" s="73">
        <v>23</v>
      </c>
      <c r="F51" s="91">
        <v>0</v>
      </c>
      <c r="G51" s="33">
        <v>12</v>
      </c>
      <c r="H51" s="78">
        <v>0</v>
      </c>
      <c r="I51" s="100">
        <v>6</v>
      </c>
      <c r="J51" s="101">
        <v>6</v>
      </c>
      <c r="K51" s="102">
        <v>2</v>
      </c>
      <c r="L51" s="77">
        <v>10</v>
      </c>
      <c r="M51" s="103">
        <v>2</v>
      </c>
      <c r="N51" s="104">
        <v>6</v>
      </c>
      <c r="O51" s="76">
        <v>201</v>
      </c>
      <c r="P51" s="77">
        <v>203</v>
      </c>
      <c r="Q51" s="77">
        <v>226</v>
      </c>
      <c r="R51" s="77">
        <v>226</v>
      </c>
      <c r="S51" s="77">
        <v>238</v>
      </c>
      <c r="T51" s="78">
        <v>238</v>
      </c>
      <c r="U51" s="105">
        <v>134</v>
      </c>
      <c r="V51" s="103">
        <v>140</v>
      </c>
      <c r="W51" s="105">
        <v>142</v>
      </c>
      <c r="X51" s="106">
        <v>152</v>
      </c>
      <c r="Y51" s="77">
        <v>154</v>
      </c>
      <c r="Z51" s="75">
        <v>160</v>
      </c>
      <c r="AA51" s="86">
        <v>0.66666666666666663</v>
      </c>
      <c r="AB51" s="87">
        <v>0.68965517241379315</v>
      </c>
      <c r="AC51" s="88">
        <v>0.62831858407079644</v>
      </c>
      <c r="AD51" s="89">
        <v>0.67256637168141598</v>
      </c>
      <c r="AE51" s="87">
        <v>0.6470588235294118</v>
      </c>
      <c r="AF51" s="90">
        <v>0.67226890756302526</v>
      </c>
    </row>
    <row r="52" spans="1:32" x14ac:dyDescent="0.25">
      <c r="B52" s="67" t="s">
        <v>98</v>
      </c>
      <c r="C52" s="68"/>
      <c r="D52" s="69"/>
      <c r="E52" s="70"/>
      <c r="F52" s="71"/>
      <c r="G52" s="69"/>
      <c r="H52" s="72"/>
      <c r="I52" s="32">
        <v>2</v>
      </c>
      <c r="J52" s="33">
        <v>2</v>
      </c>
      <c r="K52" s="73">
        <v>2</v>
      </c>
      <c r="L52" s="77">
        <v>1</v>
      </c>
      <c r="M52" s="77">
        <v>1</v>
      </c>
      <c r="N52" s="75">
        <v>1</v>
      </c>
      <c r="O52" s="76">
        <v>163</v>
      </c>
      <c r="P52" s="77">
        <v>163</v>
      </c>
      <c r="Q52" s="77">
        <v>163</v>
      </c>
      <c r="R52" s="77">
        <v>163</v>
      </c>
      <c r="S52" s="77">
        <v>163</v>
      </c>
      <c r="T52" s="78">
        <v>163</v>
      </c>
      <c r="U52" s="79">
        <v>135</v>
      </c>
      <c r="V52" s="75">
        <v>137</v>
      </c>
      <c r="W52" s="75">
        <v>139</v>
      </c>
      <c r="X52" s="75">
        <v>140</v>
      </c>
      <c r="Y52" s="75">
        <v>141</v>
      </c>
      <c r="Z52" s="75">
        <v>142</v>
      </c>
      <c r="AA52" s="94">
        <v>0.82822085889570551</v>
      </c>
      <c r="AB52" s="95">
        <v>0.8404907975460123</v>
      </c>
      <c r="AC52" s="88">
        <v>0.85276073619631898</v>
      </c>
      <c r="AD52" s="89">
        <v>0.85889570552147243</v>
      </c>
      <c r="AE52" s="87">
        <v>0.86503067484662577</v>
      </c>
      <c r="AF52" s="90">
        <v>0.87116564417177911</v>
      </c>
    </row>
    <row r="53" spans="1:32" x14ac:dyDescent="0.25">
      <c r="B53" s="67" t="s">
        <v>99</v>
      </c>
      <c r="C53" s="32">
        <v>26</v>
      </c>
      <c r="D53" s="33">
        <v>9</v>
      </c>
      <c r="E53" s="73">
        <v>30</v>
      </c>
      <c r="F53" s="91">
        <v>5</v>
      </c>
      <c r="G53" s="33">
        <v>32</v>
      </c>
      <c r="H53" s="78">
        <v>0</v>
      </c>
      <c r="I53" s="32">
        <v>0</v>
      </c>
      <c r="J53" s="77">
        <v>23</v>
      </c>
      <c r="K53" s="79">
        <v>10</v>
      </c>
      <c r="L53" s="77">
        <v>5</v>
      </c>
      <c r="M53" s="77">
        <v>7</v>
      </c>
      <c r="N53" s="75">
        <v>16</v>
      </c>
      <c r="O53" s="76">
        <v>103</v>
      </c>
      <c r="P53" s="77">
        <v>112</v>
      </c>
      <c r="Q53" s="77">
        <v>142</v>
      </c>
      <c r="R53" s="77">
        <v>147</v>
      </c>
      <c r="S53" s="77">
        <v>179</v>
      </c>
      <c r="T53" s="78">
        <v>179</v>
      </c>
      <c r="U53" s="79">
        <v>43</v>
      </c>
      <c r="V53" s="75">
        <v>66</v>
      </c>
      <c r="W53" s="75">
        <v>76</v>
      </c>
      <c r="X53" s="75">
        <v>81</v>
      </c>
      <c r="Y53" s="75">
        <v>88</v>
      </c>
      <c r="Z53" s="75">
        <v>104</v>
      </c>
      <c r="AA53" s="86">
        <v>0.41747572815533979</v>
      </c>
      <c r="AB53" s="87">
        <v>0.5892857142857143</v>
      </c>
      <c r="AC53" s="88">
        <v>0.53521126760563376</v>
      </c>
      <c r="AD53" s="89">
        <v>0.55102040816326525</v>
      </c>
      <c r="AE53" s="87">
        <v>0.49162011173184356</v>
      </c>
      <c r="AF53" s="90">
        <v>0.58100558659217882</v>
      </c>
    </row>
    <row r="54" spans="1:32" ht="14.25" thickBot="1" x14ac:dyDescent="0.3">
      <c r="B54" s="107" t="s">
        <v>100</v>
      </c>
      <c r="C54" s="108">
        <v>35</v>
      </c>
      <c r="D54" s="109">
        <v>2</v>
      </c>
      <c r="E54" s="110">
        <v>25</v>
      </c>
      <c r="F54" s="111">
        <v>1</v>
      </c>
      <c r="G54" s="112">
        <v>35</v>
      </c>
      <c r="H54" s="113">
        <v>0</v>
      </c>
      <c r="I54" s="114">
        <v>11</v>
      </c>
      <c r="J54" s="109">
        <v>14</v>
      </c>
      <c r="K54" s="110">
        <v>13</v>
      </c>
      <c r="L54" s="115">
        <v>18</v>
      </c>
      <c r="M54" s="116">
        <v>5</v>
      </c>
      <c r="N54" s="117">
        <v>10</v>
      </c>
      <c r="O54" s="118">
        <v>363</v>
      </c>
      <c r="P54" s="115">
        <v>365</v>
      </c>
      <c r="Q54" s="115">
        <v>390</v>
      </c>
      <c r="R54" s="115">
        <v>391</v>
      </c>
      <c r="S54" s="115">
        <v>426</v>
      </c>
      <c r="T54" s="113">
        <v>426</v>
      </c>
      <c r="U54" s="119">
        <v>288</v>
      </c>
      <c r="V54" s="116">
        <v>302</v>
      </c>
      <c r="W54" s="119">
        <v>315</v>
      </c>
      <c r="X54" s="120">
        <v>333</v>
      </c>
      <c r="Y54" s="112">
        <v>338</v>
      </c>
      <c r="Z54" s="121">
        <v>348</v>
      </c>
      <c r="AA54" s="122">
        <v>0.79338842975206614</v>
      </c>
      <c r="AB54" s="123">
        <v>0.82739726027397265</v>
      </c>
      <c r="AC54" s="124">
        <v>0.80769230769230771</v>
      </c>
      <c r="AD54" s="125">
        <v>0.85166240409207161</v>
      </c>
      <c r="AE54" s="123">
        <v>0.79342723004694837</v>
      </c>
      <c r="AF54" s="126">
        <v>0.81690140845070425</v>
      </c>
    </row>
    <row r="55" spans="1:32" ht="14.25" thickBot="1" x14ac:dyDescent="0.3">
      <c r="B55" s="127" t="s">
        <v>0</v>
      </c>
      <c r="C55" s="128">
        <f>SUM(C13:C54)</f>
        <v>939</v>
      </c>
      <c r="D55" s="129">
        <f t="shared" ref="D55:Q55" si="0">SUM(D13:D54)</f>
        <v>387</v>
      </c>
      <c r="E55" s="129">
        <f t="shared" si="0"/>
        <v>969</v>
      </c>
      <c r="F55" s="130">
        <f t="shared" si="0"/>
        <v>420</v>
      </c>
      <c r="G55" s="129">
        <f t="shared" si="0"/>
        <v>991</v>
      </c>
      <c r="H55" s="130">
        <f t="shared" si="0"/>
        <v>414</v>
      </c>
      <c r="I55" s="128">
        <f t="shared" si="0"/>
        <v>510</v>
      </c>
      <c r="J55" s="129">
        <f t="shared" si="0"/>
        <v>558</v>
      </c>
      <c r="K55" s="129">
        <f t="shared" si="0"/>
        <v>391</v>
      </c>
      <c r="L55" s="130">
        <f t="shared" si="0"/>
        <v>657</v>
      </c>
      <c r="M55" s="129">
        <f>SUM(M13:M54)</f>
        <v>286</v>
      </c>
      <c r="N55" s="130">
        <f t="shared" si="0"/>
        <v>343</v>
      </c>
      <c r="O55" s="131">
        <f t="shared" si="0"/>
        <v>27784</v>
      </c>
      <c r="P55" s="132">
        <f t="shared" si="0"/>
        <v>28171</v>
      </c>
      <c r="Q55" s="132">
        <f t="shared" si="0"/>
        <v>29140</v>
      </c>
      <c r="R55" s="133">
        <f t="shared" ref="R55:Z55" si="1">SUM(R13:R54)</f>
        <v>29560</v>
      </c>
      <c r="S55" s="132">
        <f t="shared" si="1"/>
        <v>30551</v>
      </c>
      <c r="T55" s="134">
        <f t="shared" si="1"/>
        <v>30965</v>
      </c>
      <c r="U55" s="128">
        <f t="shared" si="1"/>
        <v>19828</v>
      </c>
      <c r="V55" s="129">
        <f t="shared" si="1"/>
        <v>20386</v>
      </c>
      <c r="W55" s="129">
        <f t="shared" si="1"/>
        <v>20777</v>
      </c>
      <c r="X55" s="130">
        <f t="shared" si="1"/>
        <v>21434</v>
      </c>
      <c r="Y55" s="129">
        <f t="shared" si="1"/>
        <v>21720</v>
      </c>
      <c r="Z55" s="130">
        <f t="shared" si="1"/>
        <v>22063</v>
      </c>
      <c r="AA55" s="135">
        <f t="shared" ref="AA55" si="2">U55/O55</f>
        <v>0.71364814281600919</v>
      </c>
      <c r="AB55" s="136">
        <f t="shared" ref="AB55" si="3">V55/P55</f>
        <v>0.72365198253523122</v>
      </c>
      <c r="AC55" s="137">
        <f t="shared" ref="AC55" si="4">IFERROR(W55/Q55,"")</f>
        <v>0.71300617707618397</v>
      </c>
      <c r="AD55" s="136">
        <f t="shared" ref="AD55" si="5">IFERROR(X55/R55,"")</f>
        <v>0.72510148849797018</v>
      </c>
      <c r="AE55" s="138">
        <f t="shared" ref="AE55" si="6">IFERROR(Y55/S55,"")</f>
        <v>0.7109423586789303</v>
      </c>
      <c r="AF55" s="139">
        <f>IFERROR(Z55/T55,"")</f>
        <v>0.71251412885515908</v>
      </c>
    </row>
    <row r="56" spans="1:32" ht="12.75" x14ac:dyDescent="0.2">
      <c r="A56" s="140" t="s">
        <v>102</v>
      </c>
      <c r="B56" s="141" t="s">
        <v>103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3"/>
      <c r="AB57" s="143"/>
      <c r="AC57" s="143"/>
      <c r="AD57" s="143"/>
      <c r="AE57" s="143"/>
      <c r="AF57" s="143"/>
    </row>
    <row r="58" spans="1:32" x14ac:dyDescent="0.25">
      <c r="A58" s="52" t="s">
        <v>55</v>
      </c>
    </row>
    <row r="59" spans="1:32" ht="6" customHeight="1" thickBot="1" x14ac:dyDescent="0.3"/>
    <row r="60" spans="1:32" ht="14.25" thickBot="1" x14ac:dyDescent="0.3">
      <c r="B60" s="303" t="s">
        <v>31</v>
      </c>
      <c r="C60" s="297" t="s">
        <v>32</v>
      </c>
      <c r="D60" s="298"/>
      <c r="E60" s="298"/>
      <c r="F60" s="298"/>
      <c r="G60" s="298"/>
      <c r="H60" s="299"/>
      <c r="I60" s="297" t="s">
        <v>33</v>
      </c>
      <c r="J60" s="298"/>
      <c r="K60" s="298"/>
      <c r="L60" s="298"/>
      <c r="M60" s="298"/>
      <c r="N60" s="299"/>
      <c r="O60" s="297" t="s">
        <v>34</v>
      </c>
      <c r="P60" s="298"/>
      <c r="Q60" s="298"/>
      <c r="R60" s="298"/>
      <c r="S60" s="298"/>
      <c r="T60" s="299"/>
      <c r="U60" s="297" t="s">
        <v>35</v>
      </c>
      <c r="V60" s="298"/>
      <c r="W60" s="298"/>
      <c r="X60" s="298"/>
      <c r="Y60" s="298"/>
      <c r="Z60" s="299"/>
      <c r="AA60" s="297" t="s">
        <v>9</v>
      </c>
      <c r="AB60" s="298"/>
      <c r="AC60" s="298"/>
      <c r="AD60" s="298"/>
      <c r="AE60" s="298"/>
      <c r="AF60" s="299"/>
    </row>
    <row r="61" spans="1:32" s="66" customFormat="1" thickBot="1" x14ac:dyDescent="0.25">
      <c r="A61" s="56"/>
      <c r="B61" s="304"/>
      <c r="C61" s="57" t="s">
        <v>36</v>
      </c>
      <c r="D61" s="58" t="s">
        <v>41</v>
      </c>
      <c r="E61" s="59" t="s">
        <v>43</v>
      </c>
      <c r="F61" s="60" t="s">
        <v>44</v>
      </c>
      <c r="G61" s="58" t="s">
        <v>56</v>
      </c>
      <c r="H61" s="61" t="s">
        <v>57</v>
      </c>
      <c r="I61" s="57" t="s">
        <v>36</v>
      </c>
      <c r="J61" s="58" t="s">
        <v>41</v>
      </c>
      <c r="K61" s="59" t="s">
        <v>43</v>
      </c>
      <c r="L61" s="60" t="s">
        <v>44</v>
      </c>
      <c r="M61" s="58" t="s">
        <v>56</v>
      </c>
      <c r="N61" s="61" t="s">
        <v>57</v>
      </c>
      <c r="O61" s="57" t="s">
        <v>36</v>
      </c>
      <c r="P61" s="58" t="s">
        <v>41</v>
      </c>
      <c r="Q61" s="59" t="s">
        <v>43</v>
      </c>
      <c r="R61" s="60" t="s">
        <v>44</v>
      </c>
      <c r="S61" s="58" t="s">
        <v>56</v>
      </c>
      <c r="T61" s="61" t="s">
        <v>57</v>
      </c>
      <c r="U61" s="57" t="s">
        <v>36</v>
      </c>
      <c r="V61" s="58" t="s">
        <v>41</v>
      </c>
      <c r="W61" s="59" t="s">
        <v>43</v>
      </c>
      <c r="X61" s="60" t="s">
        <v>44</v>
      </c>
      <c r="Y61" s="144" t="s">
        <v>56</v>
      </c>
      <c r="Z61" s="145" t="s">
        <v>57</v>
      </c>
      <c r="AA61" s="146" t="s">
        <v>36</v>
      </c>
      <c r="AB61" s="145" t="s">
        <v>41</v>
      </c>
      <c r="AC61" s="147" t="s">
        <v>43</v>
      </c>
      <c r="AD61" s="144" t="s">
        <v>44</v>
      </c>
      <c r="AE61" s="148" t="s">
        <v>56</v>
      </c>
      <c r="AF61" s="145" t="s">
        <v>57</v>
      </c>
    </row>
    <row r="62" spans="1:32" x14ac:dyDescent="0.25">
      <c r="B62" s="149" t="s">
        <v>20</v>
      </c>
      <c r="C62" s="150">
        <v>0</v>
      </c>
      <c r="D62" s="151">
        <v>0</v>
      </c>
      <c r="E62" s="152">
        <v>0</v>
      </c>
      <c r="F62" s="153">
        <v>0</v>
      </c>
      <c r="G62" s="151">
        <v>0</v>
      </c>
      <c r="H62" s="154">
        <v>0</v>
      </c>
      <c r="I62" s="150">
        <v>0</v>
      </c>
      <c r="J62" s="151">
        <v>1</v>
      </c>
      <c r="K62" s="152">
        <v>0</v>
      </c>
      <c r="L62" s="153">
        <v>1</v>
      </c>
      <c r="M62" s="151">
        <v>0</v>
      </c>
      <c r="N62" s="154">
        <v>0</v>
      </c>
      <c r="O62" s="155">
        <v>57</v>
      </c>
      <c r="P62" s="151">
        <v>57</v>
      </c>
      <c r="Q62" s="156">
        <v>57</v>
      </c>
      <c r="R62" s="153">
        <v>57</v>
      </c>
      <c r="S62" s="151">
        <v>57</v>
      </c>
      <c r="T62" s="154">
        <v>57</v>
      </c>
      <c r="U62" s="156">
        <v>23</v>
      </c>
      <c r="V62" s="151">
        <v>24</v>
      </c>
      <c r="W62" s="156">
        <v>24</v>
      </c>
      <c r="X62" s="153">
        <v>25</v>
      </c>
      <c r="Y62" s="157">
        <v>25</v>
      </c>
      <c r="Z62" s="154">
        <v>25</v>
      </c>
      <c r="AA62" s="81">
        <f t="shared" ref="AA62:AB66" si="7">U62/O62</f>
        <v>0.40350877192982454</v>
      </c>
      <c r="AB62" s="82">
        <f t="shared" si="7"/>
        <v>0.42105263157894735</v>
      </c>
      <c r="AC62" s="82">
        <f>IFERROR(W62/Q62,"")</f>
        <v>0.42105263157894735</v>
      </c>
      <c r="AD62" s="84">
        <f>IFERROR(X62/R62,"")</f>
        <v>0.43859649122807015</v>
      </c>
      <c r="AE62" s="82">
        <f>IFERROR(Y62/S62,"")</f>
        <v>0.43859649122807015</v>
      </c>
      <c r="AF62" s="85">
        <f>IFERROR(Z62/T62,"")</f>
        <v>0.43859649122807015</v>
      </c>
    </row>
    <row r="63" spans="1:32" x14ac:dyDescent="0.25">
      <c r="B63" s="158" t="s">
        <v>37</v>
      </c>
      <c r="C63" s="159">
        <v>0</v>
      </c>
      <c r="D63" s="160">
        <v>0</v>
      </c>
      <c r="E63" s="161">
        <v>0</v>
      </c>
      <c r="F63" s="162">
        <v>0</v>
      </c>
      <c r="G63" s="160">
        <v>0</v>
      </c>
      <c r="H63" s="163">
        <v>0</v>
      </c>
      <c r="I63" s="159">
        <v>1</v>
      </c>
      <c r="J63" s="160">
        <v>0</v>
      </c>
      <c r="K63" s="161">
        <v>0</v>
      </c>
      <c r="L63" s="162">
        <v>0</v>
      </c>
      <c r="M63" s="160">
        <v>0</v>
      </c>
      <c r="N63" s="163">
        <v>0</v>
      </c>
      <c r="O63" s="164">
        <v>21</v>
      </c>
      <c r="P63" s="160">
        <v>21</v>
      </c>
      <c r="Q63" s="165">
        <v>21</v>
      </c>
      <c r="R63" s="162">
        <v>21</v>
      </c>
      <c r="S63" s="160">
        <v>21</v>
      </c>
      <c r="T63" s="163">
        <v>21</v>
      </c>
      <c r="U63" s="165">
        <v>8</v>
      </c>
      <c r="V63" s="160">
        <v>8</v>
      </c>
      <c r="W63" s="165">
        <v>8</v>
      </c>
      <c r="X63" s="162">
        <v>8</v>
      </c>
      <c r="Y63" s="166">
        <v>8</v>
      </c>
      <c r="Z63" s="163">
        <v>8</v>
      </c>
      <c r="AA63" s="86">
        <f t="shared" si="7"/>
        <v>0.38095238095238093</v>
      </c>
      <c r="AB63" s="87">
        <f t="shared" si="7"/>
        <v>0.38095238095238093</v>
      </c>
      <c r="AC63" s="87">
        <f t="shared" ref="AC63:AD66" si="8">IFERROR(W63/Q63,"")</f>
        <v>0.38095238095238093</v>
      </c>
      <c r="AD63" s="89">
        <f t="shared" si="8"/>
        <v>0.38095238095238093</v>
      </c>
      <c r="AE63" s="87">
        <f t="shared" ref="AE63:AE65" si="9">IFERROR(Y63/S63,"")</f>
        <v>0.38095238095238093</v>
      </c>
      <c r="AF63" s="90">
        <f t="shared" ref="AF63:AF65" si="10">IFERROR(Z63/T63,"")</f>
        <v>0.38095238095238093</v>
      </c>
    </row>
    <row r="64" spans="1:32" x14ac:dyDescent="0.25">
      <c r="B64" s="158" t="s">
        <v>21</v>
      </c>
      <c r="C64" s="159">
        <v>0</v>
      </c>
      <c r="D64" s="160">
        <v>0</v>
      </c>
      <c r="E64" s="161">
        <v>0</v>
      </c>
      <c r="F64" s="162">
        <v>0</v>
      </c>
      <c r="G64" s="160">
        <v>0</v>
      </c>
      <c r="H64" s="163">
        <v>0</v>
      </c>
      <c r="I64" s="159">
        <v>0</v>
      </c>
      <c r="J64" s="160">
        <v>0</v>
      </c>
      <c r="K64" s="161">
        <v>0</v>
      </c>
      <c r="L64" s="162">
        <v>4</v>
      </c>
      <c r="M64" s="160">
        <v>0</v>
      </c>
      <c r="N64" s="163">
        <v>0</v>
      </c>
      <c r="O64" s="164">
        <v>201</v>
      </c>
      <c r="P64" s="160">
        <v>201</v>
      </c>
      <c r="Q64" s="165">
        <v>201</v>
      </c>
      <c r="R64" s="162">
        <v>201</v>
      </c>
      <c r="S64" s="160">
        <v>201</v>
      </c>
      <c r="T64" s="163">
        <v>201</v>
      </c>
      <c r="U64" s="165">
        <v>64</v>
      </c>
      <c r="V64" s="160">
        <v>64</v>
      </c>
      <c r="W64" s="165">
        <v>64</v>
      </c>
      <c r="X64" s="162">
        <v>68</v>
      </c>
      <c r="Y64" s="166">
        <v>68</v>
      </c>
      <c r="Z64" s="163">
        <v>68</v>
      </c>
      <c r="AA64" s="86">
        <f t="shared" si="7"/>
        <v>0.31840796019900497</v>
      </c>
      <c r="AB64" s="87">
        <f t="shared" si="7"/>
        <v>0.31840796019900497</v>
      </c>
      <c r="AC64" s="87">
        <f t="shared" si="8"/>
        <v>0.31840796019900497</v>
      </c>
      <c r="AD64" s="89">
        <f t="shared" si="8"/>
        <v>0.3383084577114428</v>
      </c>
      <c r="AE64" s="87">
        <f t="shared" si="9"/>
        <v>0.3383084577114428</v>
      </c>
      <c r="AF64" s="90">
        <f t="shared" si="10"/>
        <v>0.3383084577114428</v>
      </c>
    </row>
    <row r="65" spans="2:32" ht="14.25" thickBot="1" x14ac:dyDescent="0.3">
      <c r="B65" s="167" t="s">
        <v>22</v>
      </c>
      <c r="C65" s="159">
        <v>0</v>
      </c>
      <c r="D65" s="168">
        <v>0</v>
      </c>
      <c r="E65" s="161">
        <v>0</v>
      </c>
      <c r="F65" s="162">
        <v>0</v>
      </c>
      <c r="G65" s="160">
        <v>0</v>
      </c>
      <c r="H65" s="163">
        <v>0</v>
      </c>
      <c r="I65" s="159">
        <v>0</v>
      </c>
      <c r="J65" s="168">
        <v>0</v>
      </c>
      <c r="K65" s="161">
        <v>0</v>
      </c>
      <c r="L65" s="162">
        <v>0</v>
      </c>
      <c r="M65" s="160">
        <v>0</v>
      </c>
      <c r="N65" s="163">
        <v>0</v>
      </c>
      <c r="O65" s="164">
        <v>12</v>
      </c>
      <c r="P65" s="168">
        <v>12</v>
      </c>
      <c r="Q65" s="165">
        <v>12</v>
      </c>
      <c r="R65" s="162">
        <v>12</v>
      </c>
      <c r="S65" s="160">
        <v>12</v>
      </c>
      <c r="T65" s="163">
        <v>12</v>
      </c>
      <c r="U65" s="169">
        <v>3</v>
      </c>
      <c r="V65" s="168">
        <v>3</v>
      </c>
      <c r="W65" s="169">
        <v>3</v>
      </c>
      <c r="X65" s="170">
        <v>3</v>
      </c>
      <c r="Y65" s="171">
        <v>3</v>
      </c>
      <c r="Z65" s="172">
        <v>3</v>
      </c>
      <c r="AA65" s="173">
        <f t="shared" si="7"/>
        <v>0.25</v>
      </c>
      <c r="AB65" s="174">
        <f t="shared" si="7"/>
        <v>0.25</v>
      </c>
      <c r="AC65" s="174">
        <f t="shared" si="8"/>
        <v>0.25</v>
      </c>
      <c r="AD65" s="175">
        <f t="shared" si="8"/>
        <v>0.25</v>
      </c>
      <c r="AE65" s="87">
        <f t="shared" si="9"/>
        <v>0.25</v>
      </c>
      <c r="AF65" s="90">
        <f t="shared" si="10"/>
        <v>0.25</v>
      </c>
    </row>
    <row r="66" spans="2:32" ht="21" customHeight="1" thickBot="1" x14ac:dyDescent="0.3">
      <c r="B66" s="176" t="s">
        <v>0</v>
      </c>
      <c r="C66" s="177">
        <f t="shared" ref="C66:Z66" si="11">SUM(C62:C65)</f>
        <v>0</v>
      </c>
      <c r="D66" s="178">
        <f t="shared" si="11"/>
        <v>0</v>
      </c>
      <c r="E66" s="178">
        <f t="shared" si="11"/>
        <v>0</v>
      </c>
      <c r="F66" s="179">
        <f t="shared" si="11"/>
        <v>0</v>
      </c>
      <c r="G66" s="180">
        <f t="shared" si="11"/>
        <v>0</v>
      </c>
      <c r="H66" s="181">
        <f t="shared" si="11"/>
        <v>0</v>
      </c>
      <c r="I66" s="177">
        <f t="shared" si="11"/>
        <v>1</v>
      </c>
      <c r="J66" s="178">
        <f t="shared" si="11"/>
        <v>1</v>
      </c>
      <c r="K66" s="178">
        <f t="shared" si="11"/>
        <v>0</v>
      </c>
      <c r="L66" s="179">
        <f t="shared" si="11"/>
        <v>5</v>
      </c>
      <c r="M66" s="180">
        <f t="shared" si="11"/>
        <v>0</v>
      </c>
      <c r="N66" s="181">
        <f t="shared" si="11"/>
        <v>0</v>
      </c>
      <c r="O66" s="177">
        <f t="shared" si="11"/>
        <v>291</v>
      </c>
      <c r="P66" s="178">
        <f t="shared" si="11"/>
        <v>291</v>
      </c>
      <c r="Q66" s="178">
        <f t="shared" si="11"/>
        <v>291</v>
      </c>
      <c r="R66" s="179">
        <f t="shared" si="11"/>
        <v>291</v>
      </c>
      <c r="S66" s="180">
        <f t="shared" si="11"/>
        <v>291</v>
      </c>
      <c r="T66" s="181">
        <f t="shared" si="11"/>
        <v>291</v>
      </c>
      <c r="U66" s="178">
        <f t="shared" si="11"/>
        <v>98</v>
      </c>
      <c r="V66" s="178">
        <f t="shared" si="11"/>
        <v>99</v>
      </c>
      <c r="W66" s="178">
        <f t="shared" si="11"/>
        <v>99</v>
      </c>
      <c r="X66" s="179">
        <f t="shared" si="11"/>
        <v>104</v>
      </c>
      <c r="Y66" s="180">
        <f t="shared" si="11"/>
        <v>104</v>
      </c>
      <c r="Z66" s="181">
        <f t="shared" si="11"/>
        <v>104</v>
      </c>
      <c r="AA66" s="182">
        <f t="shared" si="7"/>
        <v>0.33676975945017185</v>
      </c>
      <c r="AB66" s="183">
        <f t="shared" si="7"/>
        <v>0.34020618556701032</v>
      </c>
      <c r="AC66" s="183">
        <f t="shared" si="8"/>
        <v>0.34020618556701032</v>
      </c>
      <c r="AD66" s="184">
        <f t="shared" si="8"/>
        <v>0.35738831615120276</v>
      </c>
      <c r="AE66" s="185">
        <f>IFERROR(Y66/S66,"")</f>
        <v>0.35738831615120276</v>
      </c>
      <c r="AF66" s="186">
        <f t="shared" ref="AF66" si="12">IFERROR(Z66/T66,"")</f>
        <v>0.35738831615120276</v>
      </c>
    </row>
  </sheetData>
  <sheetProtection algorithmName="SHA-512" hashValue="YdPboEgBgJJBpuaUpLV9nMdhor5QAwGzUgvmCsxOJ4T3fdx1wkCaaLXbmwtYcNrzXCCA81SfWth99tzh907ZTw==" saltValue="rHppRdCKpkSuUnE7Ffd6VA==" spinCount="100000" sheet="1" objects="1" scenarios="1"/>
  <mergeCells count="13">
    <mergeCell ref="AA60:AF60"/>
    <mergeCell ref="A8:B8"/>
    <mergeCell ref="B11:B12"/>
    <mergeCell ref="B60:B61"/>
    <mergeCell ref="C11:H11"/>
    <mergeCell ref="C60:H60"/>
    <mergeCell ref="I11:N11"/>
    <mergeCell ref="I60:N60"/>
    <mergeCell ref="O11:T11"/>
    <mergeCell ref="O60:T60"/>
    <mergeCell ref="U11:Z11"/>
    <mergeCell ref="U60:Z60"/>
    <mergeCell ref="AA11:AF11"/>
  </mergeCells>
  <printOptions horizontalCentered="1" verticalCentered="1"/>
  <pageMargins left="0.19685039370078741" right="0.27559055118110237" top="0.47244094488188981" bottom="0.74803149606299213" header="0.31496062992125984" footer="0.31496062992125984"/>
  <pageSetup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U35"/>
  <sheetViews>
    <sheetView showGridLines="0" zoomScaleNormal="100" zoomScaleSheetLayoutView="100" workbookViewId="0">
      <selection activeCell="K23" sqref="K23"/>
    </sheetView>
  </sheetViews>
  <sheetFormatPr baseColWidth="10" defaultRowHeight="13.5" x14ac:dyDescent="0.25"/>
  <cols>
    <col min="1" max="1" width="3.7109375" style="54" customWidth="1"/>
    <col min="2" max="2" width="37.28515625" style="55" customWidth="1"/>
    <col min="3" max="26" width="7.28515625" style="55" customWidth="1"/>
    <col min="27" max="48" width="7.28515625" style="1" customWidth="1"/>
    <col min="49" max="16384" width="11.42578125" style="1"/>
  </cols>
  <sheetData>
    <row r="7" spans="1:32" ht="12.7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2" ht="15.75" customHeight="1" x14ac:dyDescent="0.25">
      <c r="A8" s="300" t="s">
        <v>24</v>
      </c>
      <c r="B8" s="30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87"/>
      <c r="T8" s="187"/>
      <c r="U8" s="187"/>
      <c r="V8" s="187"/>
      <c r="W8" s="187"/>
      <c r="X8" s="1"/>
      <c r="Y8" s="1"/>
      <c r="Z8" s="1"/>
    </row>
    <row r="9" spans="1:32" ht="15.75" customHeight="1" x14ac:dyDescent="0.25">
      <c r="A9" s="52" t="s">
        <v>58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88"/>
      <c r="T9" s="188"/>
      <c r="U9" s="188"/>
      <c r="V9" s="188"/>
      <c r="W9" s="188"/>
      <c r="X9" s="1"/>
      <c r="Y9" s="1"/>
      <c r="Z9" s="1"/>
    </row>
    <row r="10" spans="1:32" ht="14.25" thickBot="1" x14ac:dyDescent="0.3"/>
    <row r="11" spans="1:32" s="190" customFormat="1" x14ac:dyDescent="0.25">
      <c r="A11" s="189"/>
      <c r="B11" s="305" t="s">
        <v>31</v>
      </c>
      <c r="C11" s="309" t="s">
        <v>32</v>
      </c>
      <c r="D11" s="310"/>
      <c r="E11" s="310"/>
      <c r="F11" s="310"/>
      <c r="G11" s="310"/>
      <c r="H11" s="311"/>
      <c r="I11" s="309" t="s">
        <v>33</v>
      </c>
      <c r="J11" s="310"/>
      <c r="K11" s="310"/>
      <c r="L11" s="310"/>
      <c r="M11" s="310"/>
      <c r="N11" s="311"/>
      <c r="O11" s="309" t="s">
        <v>34</v>
      </c>
      <c r="P11" s="310"/>
      <c r="Q11" s="310"/>
      <c r="R11" s="310"/>
      <c r="S11" s="310"/>
      <c r="T11" s="311"/>
      <c r="U11" s="309" t="s">
        <v>35</v>
      </c>
      <c r="V11" s="310"/>
      <c r="W11" s="310"/>
      <c r="X11" s="310"/>
      <c r="Y11" s="310"/>
      <c r="Z11" s="311"/>
      <c r="AA11" s="309" t="s">
        <v>9</v>
      </c>
      <c r="AB11" s="310"/>
      <c r="AC11" s="310"/>
      <c r="AD11" s="310"/>
      <c r="AE11" s="310"/>
      <c r="AF11" s="311"/>
    </row>
    <row r="12" spans="1:32" s="66" customFormat="1" thickBot="1" x14ac:dyDescent="0.25">
      <c r="A12" s="56"/>
      <c r="B12" s="306"/>
      <c r="C12" s="191" t="s">
        <v>36</v>
      </c>
      <c r="D12" s="192" t="s">
        <v>41</v>
      </c>
      <c r="E12" s="193" t="s">
        <v>43</v>
      </c>
      <c r="F12" s="194" t="s">
        <v>44</v>
      </c>
      <c r="G12" s="192" t="s">
        <v>56</v>
      </c>
      <c r="H12" s="195" t="s">
        <v>57</v>
      </c>
      <c r="I12" s="191" t="s">
        <v>36</v>
      </c>
      <c r="J12" s="192" t="s">
        <v>41</v>
      </c>
      <c r="K12" s="193" t="s">
        <v>43</v>
      </c>
      <c r="L12" s="194" t="s">
        <v>44</v>
      </c>
      <c r="M12" s="192" t="s">
        <v>56</v>
      </c>
      <c r="N12" s="196" t="s">
        <v>57</v>
      </c>
      <c r="O12" s="191" t="s">
        <v>36</v>
      </c>
      <c r="P12" s="192" t="s">
        <v>41</v>
      </c>
      <c r="Q12" s="193" t="s">
        <v>43</v>
      </c>
      <c r="R12" s="194" t="s">
        <v>44</v>
      </c>
      <c r="S12" s="192" t="s">
        <v>56</v>
      </c>
      <c r="T12" s="196" t="s">
        <v>57</v>
      </c>
      <c r="U12" s="191" t="s">
        <v>36</v>
      </c>
      <c r="V12" s="192" t="s">
        <v>41</v>
      </c>
      <c r="W12" s="193" t="s">
        <v>43</v>
      </c>
      <c r="X12" s="194" t="s">
        <v>44</v>
      </c>
      <c r="Y12" s="192" t="s">
        <v>56</v>
      </c>
      <c r="Z12" s="196" t="s">
        <v>57</v>
      </c>
      <c r="AA12" s="197" t="s">
        <v>36</v>
      </c>
      <c r="AB12" s="192" t="s">
        <v>41</v>
      </c>
      <c r="AC12" s="198" t="s">
        <v>43</v>
      </c>
      <c r="AD12" s="199" t="s">
        <v>44</v>
      </c>
      <c r="AE12" s="192" t="s">
        <v>56</v>
      </c>
      <c r="AF12" s="200" t="s">
        <v>57</v>
      </c>
    </row>
    <row r="13" spans="1:32" x14ac:dyDescent="0.25">
      <c r="B13" s="201" t="s">
        <v>104</v>
      </c>
      <c r="C13" s="202"/>
      <c r="D13" s="203"/>
      <c r="E13" s="204"/>
      <c r="F13" s="205"/>
      <c r="G13" s="203"/>
      <c r="H13" s="206"/>
      <c r="I13" s="76">
        <v>0</v>
      </c>
      <c r="J13" s="77">
        <v>0</v>
      </c>
      <c r="K13" s="79">
        <v>0</v>
      </c>
      <c r="L13" s="80">
        <v>1</v>
      </c>
      <c r="M13" s="77">
        <v>2</v>
      </c>
      <c r="N13" s="75">
        <v>0</v>
      </c>
      <c r="O13" s="207">
        <v>168</v>
      </c>
      <c r="P13" s="208">
        <v>168</v>
      </c>
      <c r="Q13" s="208">
        <v>168</v>
      </c>
      <c r="R13" s="208">
        <v>168</v>
      </c>
      <c r="S13" s="208">
        <v>168</v>
      </c>
      <c r="T13" s="209">
        <v>168</v>
      </c>
      <c r="U13" s="210">
        <v>130</v>
      </c>
      <c r="V13" s="211">
        <v>130</v>
      </c>
      <c r="W13" s="211">
        <v>130</v>
      </c>
      <c r="X13" s="211">
        <v>131</v>
      </c>
      <c r="Y13" s="211">
        <v>133</v>
      </c>
      <c r="Z13" s="212">
        <v>133</v>
      </c>
      <c r="AA13" s="213">
        <f>U13/O13</f>
        <v>0.77380952380952384</v>
      </c>
      <c r="AB13" s="214">
        <f>V13/P13</f>
        <v>0.77380952380952384</v>
      </c>
      <c r="AC13" s="214">
        <f t="shared" ref="AC13:AC28" si="0">IFERROR(W13/Q13,"")</f>
        <v>0.77380952380952384</v>
      </c>
      <c r="AD13" s="215">
        <f t="shared" ref="AD13:AD28" si="1">IFERROR(X13/R13,"")</f>
        <v>0.77976190476190477</v>
      </c>
      <c r="AE13" s="214">
        <f>IFERROR(Y13/S13,"")</f>
        <v>0.79166666666666663</v>
      </c>
      <c r="AF13" s="216">
        <f>IFERROR(Z13/T13,"")</f>
        <v>0.79166666666666663</v>
      </c>
    </row>
    <row r="14" spans="1:32" ht="25.5" x14ac:dyDescent="0.25">
      <c r="B14" s="201" t="s">
        <v>105</v>
      </c>
      <c r="C14" s="202"/>
      <c r="D14" s="203"/>
      <c r="E14" s="204"/>
      <c r="F14" s="205"/>
      <c r="G14" s="203"/>
      <c r="H14" s="206"/>
      <c r="I14" s="76">
        <v>0</v>
      </c>
      <c r="J14" s="77">
        <v>0</v>
      </c>
      <c r="K14" s="79">
        <v>0</v>
      </c>
      <c r="L14" s="80">
        <v>0</v>
      </c>
      <c r="M14" s="77">
        <v>0</v>
      </c>
      <c r="N14" s="75">
        <v>0</v>
      </c>
      <c r="O14" s="207">
        <v>17</v>
      </c>
      <c r="P14" s="208">
        <v>17</v>
      </c>
      <c r="Q14" s="208">
        <v>17</v>
      </c>
      <c r="R14" s="208">
        <v>17</v>
      </c>
      <c r="S14" s="208">
        <v>17</v>
      </c>
      <c r="T14" s="209">
        <v>17</v>
      </c>
      <c r="U14" s="210">
        <v>15</v>
      </c>
      <c r="V14" s="211">
        <v>15</v>
      </c>
      <c r="W14" s="211">
        <v>15</v>
      </c>
      <c r="X14" s="211">
        <v>15</v>
      </c>
      <c r="Y14" s="211">
        <v>15</v>
      </c>
      <c r="Z14" s="212">
        <v>15</v>
      </c>
      <c r="AA14" s="217">
        <f>U14/O14</f>
        <v>0.88235294117647056</v>
      </c>
      <c r="AB14" s="218">
        <f>V14/P14</f>
        <v>0.88235294117647056</v>
      </c>
      <c r="AC14" s="218">
        <f t="shared" si="0"/>
        <v>0.88235294117647056</v>
      </c>
      <c r="AD14" s="219">
        <f t="shared" si="1"/>
        <v>0.88235294117647056</v>
      </c>
      <c r="AE14" s="214">
        <f>IFERROR(Y14/S14,"")</f>
        <v>0.88235294117647056</v>
      </c>
      <c r="AF14" s="216">
        <f>IFERROR(Z14/T14,"")</f>
        <v>0.88235294117647056</v>
      </c>
    </row>
    <row r="15" spans="1:32" x14ac:dyDescent="0.25">
      <c r="B15" s="201" t="s">
        <v>29</v>
      </c>
      <c r="C15" s="210">
        <v>0</v>
      </c>
      <c r="D15" s="211">
        <v>18</v>
      </c>
      <c r="E15" s="220">
        <v>1</v>
      </c>
      <c r="F15" s="221">
        <v>14</v>
      </c>
      <c r="G15" s="211">
        <v>1</v>
      </c>
      <c r="H15" s="212">
        <v>16</v>
      </c>
      <c r="I15" s="76">
        <v>7</v>
      </c>
      <c r="J15" s="77">
        <v>0</v>
      </c>
      <c r="K15" s="79">
        <v>11</v>
      </c>
      <c r="L15" s="80">
        <v>0</v>
      </c>
      <c r="M15" s="77">
        <v>4</v>
      </c>
      <c r="N15" s="75">
        <v>7</v>
      </c>
      <c r="O15" s="207">
        <v>12</v>
      </c>
      <c r="P15" s="208">
        <v>30</v>
      </c>
      <c r="Q15" s="208">
        <v>31</v>
      </c>
      <c r="R15" s="208">
        <v>45</v>
      </c>
      <c r="S15" s="208">
        <v>46</v>
      </c>
      <c r="T15" s="209">
        <v>62</v>
      </c>
      <c r="U15" s="210">
        <v>7</v>
      </c>
      <c r="V15" s="211">
        <v>7</v>
      </c>
      <c r="W15" s="211">
        <v>18</v>
      </c>
      <c r="X15" s="211">
        <v>18</v>
      </c>
      <c r="Y15" s="211">
        <v>22</v>
      </c>
      <c r="Z15" s="212">
        <v>29</v>
      </c>
      <c r="AA15" s="222"/>
      <c r="AB15" s="223"/>
      <c r="AC15" s="218">
        <f t="shared" si="0"/>
        <v>0.58064516129032262</v>
      </c>
      <c r="AD15" s="219">
        <f t="shared" si="1"/>
        <v>0.4</v>
      </c>
      <c r="AE15" s="214">
        <f t="shared" ref="AE15:AE27" si="2">IFERROR(Y15/S15,"")</f>
        <v>0.47826086956521741</v>
      </c>
      <c r="AF15" s="216">
        <f t="shared" ref="AF15:AF27" si="3">IFERROR(Z15/T15,"")</f>
        <v>0.46774193548387094</v>
      </c>
    </row>
    <row r="16" spans="1:32" x14ac:dyDescent="0.25">
      <c r="B16" s="201" t="s">
        <v>45</v>
      </c>
      <c r="C16" s="202"/>
      <c r="D16" s="203"/>
      <c r="E16" s="204"/>
      <c r="F16" s="205"/>
      <c r="G16" s="203"/>
      <c r="H16" s="206"/>
      <c r="I16" s="76">
        <v>0</v>
      </c>
      <c r="J16" s="77">
        <v>0</v>
      </c>
      <c r="K16" s="79">
        <v>0</v>
      </c>
      <c r="L16" s="80">
        <v>0</v>
      </c>
      <c r="M16" s="77">
        <v>0</v>
      </c>
      <c r="N16" s="75">
        <v>0</v>
      </c>
      <c r="O16" s="207">
        <v>300</v>
      </c>
      <c r="P16" s="208">
        <v>300</v>
      </c>
      <c r="Q16" s="208">
        <v>300</v>
      </c>
      <c r="R16" s="208">
        <v>300</v>
      </c>
      <c r="S16" s="208">
        <v>300</v>
      </c>
      <c r="T16" s="209">
        <v>300</v>
      </c>
      <c r="U16" s="210">
        <v>255</v>
      </c>
      <c r="V16" s="211">
        <v>255</v>
      </c>
      <c r="W16" s="211">
        <v>255</v>
      </c>
      <c r="X16" s="211">
        <v>255</v>
      </c>
      <c r="Y16" s="211">
        <v>255</v>
      </c>
      <c r="Z16" s="212">
        <v>255</v>
      </c>
      <c r="AA16" s="217">
        <f t="shared" ref="AA16:AB19" si="4">U16/O16</f>
        <v>0.85</v>
      </c>
      <c r="AB16" s="218">
        <f t="shared" si="4"/>
        <v>0.85</v>
      </c>
      <c r="AC16" s="218">
        <f t="shared" si="0"/>
        <v>0.85</v>
      </c>
      <c r="AD16" s="219">
        <f t="shared" si="1"/>
        <v>0.85</v>
      </c>
      <c r="AE16" s="214">
        <f t="shared" si="2"/>
        <v>0.85</v>
      </c>
      <c r="AF16" s="216">
        <f t="shared" si="3"/>
        <v>0.85</v>
      </c>
    </row>
    <row r="17" spans="1:47" x14ac:dyDescent="0.25">
      <c r="B17" s="201" t="s">
        <v>46</v>
      </c>
      <c r="C17" s="210">
        <v>14</v>
      </c>
      <c r="D17" s="211">
        <v>0</v>
      </c>
      <c r="E17" s="220">
        <v>13</v>
      </c>
      <c r="F17" s="221">
        <v>2</v>
      </c>
      <c r="G17" s="211">
        <v>8</v>
      </c>
      <c r="H17" s="212">
        <v>0</v>
      </c>
      <c r="I17" s="76">
        <v>1</v>
      </c>
      <c r="J17" s="77">
        <v>6</v>
      </c>
      <c r="K17" s="79">
        <v>7</v>
      </c>
      <c r="L17" s="80">
        <v>5</v>
      </c>
      <c r="M17" s="77">
        <v>1</v>
      </c>
      <c r="N17" s="75">
        <v>4</v>
      </c>
      <c r="O17" s="207">
        <v>529</v>
      </c>
      <c r="P17" s="208">
        <v>529</v>
      </c>
      <c r="Q17" s="208">
        <v>542</v>
      </c>
      <c r="R17" s="208">
        <v>544</v>
      </c>
      <c r="S17" s="208">
        <v>552</v>
      </c>
      <c r="T17" s="209">
        <v>552</v>
      </c>
      <c r="U17" s="207">
        <v>470</v>
      </c>
      <c r="V17" s="208">
        <v>476</v>
      </c>
      <c r="W17" s="208">
        <v>483</v>
      </c>
      <c r="X17" s="208">
        <v>488</v>
      </c>
      <c r="Y17" s="208">
        <v>489</v>
      </c>
      <c r="Z17" s="212">
        <v>493</v>
      </c>
      <c r="AA17" s="217">
        <f t="shared" si="4"/>
        <v>0.88846880907372405</v>
      </c>
      <c r="AB17" s="218">
        <f t="shared" si="4"/>
        <v>0.89981096408317585</v>
      </c>
      <c r="AC17" s="218">
        <f t="shared" si="0"/>
        <v>0.89114391143911442</v>
      </c>
      <c r="AD17" s="219">
        <f t="shared" si="1"/>
        <v>0.8970588235294118</v>
      </c>
      <c r="AE17" s="214">
        <f t="shared" si="2"/>
        <v>0.88586956521739135</v>
      </c>
      <c r="AF17" s="216">
        <f t="shared" si="3"/>
        <v>0.89311594202898548</v>
      </c>
    </row>
    <row r="18" spans="1:47" x14ac:dyDescent="0.25">
      <c r="B18" s="201" t="s">
        <v>47</v>
      </c>
      <c r="C18" s="202"/>
      <c r="D18" s="203"/>
      <c r="E18" s="204"/>
      <c r="F18" s="205"/>
      <c r="G18" s="203"/>
      <c r="H18" s="206"/>
      <c r="I18" s="76">
        <v>0</v>
      </c>
      <c r="J18" s="77">
        <v>0</v>
      </c>
      <c r="K18" s="79">
        <v>0</v>
      </c>
      <c r="L18" s="80">
        <v>0</v>
      </c>
      <c r="M18" s="77">
        <v>0</v>
      </c>
      <c r="N18" s="75">
        <v>1</v>
      </c>
      <c r="O18" s="207">
        <v>101</v>
      </c>
      <c r="P18" s="208">
        <v>101</v>
      </c>
      <c r="Q18" s="208">
        <v>101</v>
      </c>
      <c r="R18" s="208">
        <v>101</v>
      </c>
      <c r="S18" s="208">
        <v>101</v>
      </c>
      <c r="T18" s="209">
        <v>101</v>
      </c>
      <c r="U18" s="207">
        <v>81</v>
      </c>
      <c r="V18" s="208">
        <v>81</v>
      </c>
      <c r="W18" s="208">
        <v>81</v>
      </c>
      <c r="X18" s="208">
        <v>81</v>
      </c>
      <c r="Y18" s="208">
        <v>81</v>
      </c>
      <c r="Z18" s="212">
        <v>82</v>
      </c>
      <c r="AA18" s="217">
        <f t="shared" si="4"/>
        <v>0.80198019801980203</v>
      </c>
      <c r="AB18" s="218">
        <f t="shared" si="4"/>
        <v>0.80198019801980203</v>
      </c>
      <c r="AC18" s="218">
        <f t="shared" si="0"/>
        <v>0.80198019801980203</v>
      </c>
      <c r="AD18" s="219">
        <f t="shared" si="1"/>
        <v>0.80198019801980203</v>
      </c>
      <c r="AE18" s="214">
        <f t="shared" si="2"/>
        <v>0.80198019801980203</v>
      </c>
      <c r="AF18" s="216">
        <f t="shared" si="3"/>
        <v>0.81188118811881194</v>
      </c>
    </row>
    <row r="19" spans="1:47" x14ac:dyDescent="0.25">
      <c r="B19" s="201" t="s">
        <v>106</v>
      </c>
      <c r="C19" s="202"/>
      <c r="D19" s="203"/>
      <c r="E19" s="204"/>
      <c r="F19" s="205"/>
      <c r="G19" s="203"/>
      <c r="H19" s="206"/>
      <c r="I19" s="76">
        <v>4</v>
      </c>
      <c r="J19" s="77">
        <v>3</v>
      </c>
      <c r="K19" s="79">
        <v>4</v>
      </c>
      <c r="L19" s="80">
        <v>1</v>
      </c>
      <c r="M19" s="77">
        <v>0</v>
      </c>
      <c r="N19" s="75">
        <v>1</v>
      </c>
      <c r="O19" s="207">
        <v>175</v>
      </c>
      <c r="P19" s="208">
        <v>175</v>
      </c>
      <c r="Q19" s="208">
        <v>175</v>
      </c>
      <c r="R19" s="208">
        <v>175</v>
      </c>
      <c r="S19" s="208">
        <v>175</v>
      </c>
      <c r="T19" s="209">
        <v>175</v>
      </c>
      <c r="U19" s="207">
        <v>151</v>
      </c>
      <c r="V19" s="208">
        <v>154</v>
      </c>
      <c r="W19" s="208">
        <v>158</v>
      </c>
      <c r="X19" s="208">
        <v>159</v>
      </c>
      <c r="Y19" s="208">
        <v>159</v>
      </c>
      <c r="Z19" s="212">
        <v>160</v>
      </c>
      <c r="AA19" s="217">
        <f t="shared" si="4"/>
        <v>0.86285714285714288</v>
      </c>
      <c r="AB19" s="218">
        <f t="shared" si="4"/>
        <v>0.88</v>
      </c>
      <c r="AC19" s="218">
        <f t="shared" si="0"/>
        <v>0.9028571428571428</v>
      </c>
      <c r="AD19" s="219">
        <f t="shared" si="1"/>
        <v>0.90857142857142859</v>
      </c>
      <c r="AE19" s="214">
        <f t="shared" si="2"/>
        <v>0.90857142857142859</v>
      </c>
      <c r="AF19" s="216">
        <f t="shared" si="3"/>
        <v>0.91428571428571426</v>
      </c>
    </row>
    <row r="20" spans="1:47" x14ac:dyDescent="0.25">
      <c r="B20" s="201" t="s">
        <v>107</v>
      </c>
      <c r="C20" s="202"/>
      <c r="D20" s="203"/>
      <c r="E20" s="220">
        <v>10</v>
      </c>
      <c r="F20" s="221">
        <v>0</v>
      </c>
      <c r="G20" s="211">
        <v>0</v>
      </c>
      <c r="H20" s="212">
        <v>0</v>
      </c>
      <c r="I20" s="68"/>
      <c r="J20" s="69"/>
      <c r="K20" s="73">
        <v>0</v>
      </c>
      <c r="L20" s="91">
        <v>4</v>
      </c>
      <c r="M20" s="33">
        <v>0</v>
      </c>
      <c r="N20" s="75">
        <v>0</v>
      </c>
      <c r="O20" s="202"/>
      <c r="P20" s="203"/>
      <c r="Q20" s="211">
        <v>10</v>
      </c>
      <c r="R20" s="211">
        <v>10</v>
      </c>
      <c r="S20" s="211">
        <v>10</v>
      </c>
      <c r="T20" s="209">
        <v>10</v>
      </c>
      <c r="U20" s="202"/>
      <c r="V20" s="203"/>
      <c r="W20" s="211">
        <v>0</v>
      </c>
      <c r="X20" s="211">
        <v>4</v>
      </c>
      <c r="Y20" s="211">
        <v>4</v>
      </c>
      <c r="Z20" s="212">
        <v>4</v>
      </c>
      <c r="AA20" s="224"/>
      <c r="AB20" s="225"/>
      <c r="AC20" s="218">
        <f t="shared" si="0"/>
        <v>0</v>
      </c>
      <c r="AD20" s="219">
        <f t="shared" si="1"/>
        <v>0.4</v>
      </c>
      <c r="AE20" s="214">
        <f t="shared" si="2"/>
        <v>0.4</v>
      </c>
      <c r="AF20" s="216">
        <f t="shared" si="3"/>
        <v>0.4</v>
      </c>
    </row>
    <row r="21" spans="1:47" x14ac:dyDescent="0.25">
      <c r="B21" s="201" t="s">
        <v>19</v>
      </c>
      <c r="C21" s="210">
        <v>14</v>
      </c>
      <c r="D21" s="211">
        <v>3</v>
      </c>
      <c r="E21" s="220">
        <v>9</v>
      </c>
      <c r="F21" s="221">
        <v>3</v>
      </c>
      <c r="G21" s="211">
        <v>9</v>
      </c>
      <c r="H21" s="212">
        <v>0</v>
      </c>
      <c r="I21" s="32">
        <v>5</v>
      </c>
      <c r="J21" s="33">
        <v>5</v>
      </c>
      <c r="K21" s="73">
        <v>2</v>
      </c>
      <c r="L21" s="91">
        <v>4</v>
      </c>
      <c r="M21" s="33">
        <v>1</v>
      </c>
      <c r="N21" s="75">
        <v>1</v>
      </c>
      <c r="O21" s="207">
        <v>120</v>
      </c>
      <c r="P21" s="208">
        <v>123</v>
      </c>
      <c r="Q21" s="208">
        <v>132</v>
      </c>
      <c r="R21" s="208">
        <v>135</v>
      </c>
      <c r="S21" s="208">
        <v>144</v>
      </c>
      <c r="T21" s="209">
        <v>144</v>
      </c>
      <c r="U21" s="207">
        <v>76</v>
      </c>
      <c r="V21" s="208">
        <v>81</v>
      </c>
      <c r="W21" s="208">
        <v>83</v>
      </c>
      <c r="X21" s="208">
        <v>87</v>
      </c>
      <c r="Y21" s="208">
        <v>88</v>
      </c>
      <c r="Z21" s="212">
        <v>89</v>
      </c>
      <c r="AA21" s="217">
        <f>U21/O21</f>
        <v>0.6333333333333333</v>
      </c>
      <c r="AB21" s="218">
        <f>V21/P21</f>
        <v>0.65853658536585369</v>
      </c>
      <c r="AC21" s="218">
        <f t="shared" si="0"/>
        <v>0.62878787878787878</v>
      </c>
      <c r="AD21" s="219">
        <f t="shared" si="1"/>
        <v>0.64444444444444449</v>
      </c>
      <c r="AE21" s="214">
        <f t="shared" si="2"/>
        <v>0.61111111111111116</v>
      </c>
      <c r="AF21" s="216">
        <f t="shared" si="3"/>
        <v>0.61805555555555558</v>
      </c>
    </row>
    <row r="22" spans="1:47" x14ac:dyDescent="0.25">
      <c r="B22" s="201" t="s">
        <v>28</v>
      </c>
      <c r="C22" s="210">
        <v>21</v>
      </c>
      <c r="D22" s="211">
        <v>2</v>
      </c>
      <c r="E22" s="220">
        <v>15</v>
      </c>
      <c r="F22" s="221">
        <v>1</v>
      </c>
      <c r="G22" s="211">
        <v>16</v>
      </c>
      <c r="H22" s="212">
        <v>0</v>
      </c>
      <c r="I22" s="32">
        <v>3</v>
      </c>
      <c r="J22" s="77">
        <v>8</v>
      </c>
      <c r="K22" s="73">
        <v>3</v>
      </c>
      <c r="L22" s="91">
        <v>5</v>
      </c>
      <c r="M22" s="33">
        <v>0</v>
      </c>
      <c r="N22" s="75">
        <v>4</v>
      </c>
      <c r="O22" s="207">
        <v>125</v>
      </c>
      <c r="P22" s="208">
        <v>127</v>
      </c>
      <c r="Q22" s="208">
        <v>142</v>
      </c>
      <c r="R22" s="208">
        <v>143</v>
      </c>
      <c r="S22" s="208">
        <v>159</v>
      </c>
      <c r="T22" s="209">
        <v>159</v>
      </c>
      <c r="U22" s="207">
        <v>70</v>
      </c>
      <c r="V22" s="208">
        <v>78</v>
      </c>
      <c r="W22" s="208">
        <v>81</v>
      </c>
      <c r="X22" s="208">
        <v>86</v>
      </c>
      <c r="Y22" s="208">
        <v>86</v>
      </c>
      <c r="Z22" s="212">
        <v>90</v>
      </c>
      <c r="AA22" s="217">
        <f>U22/O22</f>
        <v>0.56000000000000005</v>
      </c>
      <c r="AB22" s="218">
        <f>V22/P22</f>
        <v>0.61417322834645671</v>
      </c>
      <c r="AC22" s="218">
        <f t="shared" si="0"/>
        <v>0.57042253521126762</v>
      </c>
      <c r="AD22" s="219">
        <f t="shared" si="1"/>
        <v>0.60139860139860135</v>
      </c>
      <c r="AE22" s="214">
        <f t="shared" si="2"/>
        <v>0.54088050314465408</v>
      </c>
      <c r="AF22" s="216">
        <f t="shared" si="3"/>
        <v>0.56603773584905659</v>
      </c>
    </row>
    <row r="23" spans="1:47" s="66" customFormat="1" ht="25.5" x14ac:dyDescent="0.2">
      <c r="A23" s="56"/>
      <c r="B23" s="201" t="s">
        <v>48</v>
      </c>
      <c r="C23" s="210">
        <v>12</v>
      </c>
      <c r="D23" s="211">
        <v>1</v>
      </c>
      <c r="E23" s="220">
        <v>12</v>
      </c>
      <c r="F23" s="221">
        <v>0</v>
      </c>
      <c r="G23" s="211">
        <v>11</v>
      </c>
      <c r="H23" s="212">
        <v>0</v>
      </c>
      <c r="I23" s="32">
        <v>5</v>
      </c>
      <c r="J23" s="33">
        <v>0</v>
      </c>
      <c r="K23" s="73">
        <v>6</v>
      </c>
      <c r="L23" s="91">
        <v>4</v>
      </c>
      <c r="M23" s="33">
        <v>1</v>
      </c>
      <c r="N23" s="75">
        <v>3</v>
      </c>
      <c r="O23" s="207">
        <v>25</v>
      </c>
      <c r="P23" s="208">
        <v>26</v>
      </c>
      <c r="Q23" s="208">
        <v>38</v>
      </c>
      <c r="R23" s="208">
        <v>38</v>
      </c>
      <c r="S23" s="208">
        <v>49</v>
      </c>
      <c r="T23" s="209">
        <v>49</v>
      </c>
      <c r="U23" s="210">
        <v>7</v>
      </c>
      <c r="V23" s="211">
        <v>7</v>
      </c>
      <c r="W23" s="211">
        <v>13</v>
      </c>
      <c r="X23" s="211">
        <v>17</v>
      </c>
      <c r="Y23" s="211">
        <v>18</v>
      </c>
      <c r="Z23" s="212">
        <v>21</v>
      </c>
      <c r="AA23" s="222"/>
      <c r="AB23" s="223"/>
      <c r="AC23" s="218">
        <f t="shared" si="0"/>
        <v>0.34210526315789475</v>
      </c>
      <c r="AD23" s="219">
        <f t="shared" si="1"/>
        <v>0.44736842105263158</v>
      </c>
      <c r="AE23" s="214">
        <f t="shared" si="2"/>
        <v>0.36734693877551022</v>
      </c>
      <c r="AF23" s="216">
        <f t="shared" si="3"/>
        <v>0.42857142857142855</v>
      </c>
    </row>
    <row r="24" spans="1:47" x14ac:dyDescent="0.25">
      <c r="B24" s="201" t="s">
        <v>108</v>
      </c>
      <c r="C24" s="202"/>
      <c r="D24" s="203"/>
      <c r="E24" s="204"/>
      <c r="F24" s="205"/>
      <c r="G24" s="211">
        <v>7</v>
      </c>
      <c r="H24" s="212">
        <v>2</v>
      </c>
      <c r="I24" s="68"/>
      <c r="J24" s="69"/>
      <c r="K24" s="70"/>
      <c r="L24" s="71"/>
      <c r="M24" s="33">
        <v>0</v>
      </c>
      <c r="N24" s="75">
        <v>1</v>
      </c>
      <c r="O24" s="202"/>
      <c r="P24" s="203"/>
      <c r="Q24" s="203"/>
      <c r="R24" s="203"/>
      <c r="S24" s="211">
        <v>7</v>
      </c>
      <c r="T24" s="209">
        <v>9</v>
      </c>
      <c r="U24" s="202"/>
      <c r="V24" s="203"/>
      <c r="W24" s="203"/>
      <c r="X24" s="203"/>
      <c r="Y24" s="211">
        <v>0</v>
      </c>
      <c r="Z24" s="212">
        <v>1</v>
      </c>
      <c r="AA24" s="222"/>
      <c r="AB24" s="223"/>
      <c r="AC24" s="223"/>
      <c r="AD24" s="226"/>
      <c r="AE24" s="214">
        <f t="shared" si="2"/>
        <v>0</v>
      </c>
      <c r="AF24" s="216">
        <f t="shared" si="3"/>
        <v>0.1111111111111111</v>
      </c>
    </row>
    <row r="25" spans="1:47" x14ac:dyDescent="0.25">
      <c r="B25" s="201" t="s">
        <v>109</v>
      </c>
      <c r="C25" s="210">
        <v>1</v>
      </c>
      <c r="D25" s="211">
        <v>20</v>
      </c>
      <c r="E25" s="220">
        <v>2</v>
      </c>
      <c r="F25" s="221">
        <v>27</v>
      </c>
      <c r="G25" s="211">
        <v>0</v>
      </c>
      <c r="H25" s="212">
        <v>27</v>
      </c>
      <c r="I25" s="32">
        <v>6</v>
      </c>
      <c r="J25" s="77">
        <v>16</v>
      </c>
      <c r="K25" s="73">
        <v>6</v>
      </c>
      <c r="L25" s="91">
        <v>3</v>
      </c>
      <c r="M25" s="33">
        <v>4</v>
      </c>
      <c r="N25" s="75">
        <v>8</v>
      </c>
      <c r="O25" s="210">
        <v>784</v>
      </c>
      <c r="P25" s="211">
        <v>804</v>
      </c>
      <c r="Q25" s="211">
        <v>806</v>
      </c>
      <c r="R25" s="211">
        <v>833</v>
      </c>
      <c r="S25" s="211">
        <v>833</v>
      </c>
      <c r="T25" s="209">
        <v>860</v>
      </c>
      <c r="U25" s="210">
        <v>732</v>
      </c>
      <c r="V25" s="208">
        <v>748</v>
      </c>
      <c r="W25" s="208">
        <v>754</v>
      </c>
      <c r="X25" s="208">
        <v>757</v>
      </c>
      <c r="Y25" s="208">
        <v>761</v>
      </c>
      <c r="Z25" s="212">
        <v>769</v>
      </c>
      <c r="AA25" s="217">
        <f t="shared" ref="AA25:AB28" si="5">U25/O25</f>
        <v>0.93367346938775508</v>
      </c>
      <c r="AB25" s="218">
        <f t="shared" si="5"/>
        <v>0.93034825870646765</v>
      </c>
      <c r="AC25" s="218">
        <f t="shared" si="0"/>
        <v>0.93548387096774188</v>
      </c>
      <c r="AD25" s="219">
        <f t="shared" si="1"/>
        <v>0.90876350540216089</v>
      </c>
      <c r="AE25" s="214">
        <f t="shared" si="2"/>
        <v>0.91356542617046821</v>
      </c>
      <c r="AF25" s="216">
        <f t="shared" si="3"/>
        <v>0.89418604651162792</v>
      </c>
    </row>
    <row r="26" spans="1:47" x14ac:dyDescent="0.25">
      <c r="B26" s="201" t="s">
        <v>8</v>
      </c>
      <c r="C26" s="202"/>
      <c r="D26" s="203"/>
      <c r="E26" s="204"/>
      <c r="F26" s="205"/>
      <c r="G26" s="203"/>
      <c r="H26" s="206"/>
      <c r="I26" s="32">
        <v>0</v>
      </c>
      <c r="J26" s="33">
        <v>0</v>
      </c>
      <c r="K26" s="73">
        <v>0</v>
      </c>
      <c r="L26" s="91">
        <v>0</v>
      </c>
      <c r="M26" s="33">
        <v>1</v>
      </c>
      <c r="N26" s="75">
        <v>0</v>
      </c>
      <c r="O26" s="207">
        <v>20</v>
      </c>
      <c r="P26" s="208">
        <v>20</v>
      </c>
      <c r="Q26" s="208">
        <v>20</v>
      </c>
      <c r="R26" s="208">
        <v>20</v>
      </c>
      <c r="S26" s="208">
        <v>20</v>
      </c>
      <c r="T26" s="209">
        <v>20</v>
      </c>
      <c r="U26" s="210">
        <v>16</v>
      </c>
      <c r="V26" s="208">
        <v>16</v>
      </c>
      <c r="W26" s="208">
        <v>16</v>
      </c>
      <c r="X26" s="208">
        <v>16</v>
      </c>
      <c r="Y26" s="208">
        <v>17</v>
      </c>
      <c r="Z26" s="212">
        <v>17</v>
      </c>
      <c r="AA26" s="227"/>
      <c r="AB26" s="228"/>
      <c r="AC26" s="228"/>
      <c r="AD26" s="229"/>
      <c r="AE26" s="214">
        <f t="shared" si="2"/>
        <v>0.85</v>
      </c>
      <c r="AF26" s="216">
        <f t="shared" si="3"/>
        <v>0.85</v>
      </c>
    </row>
    <row r="27" spans="1:47" ht="14.25" thickBot="1" x14ac:dyDescent="0.3">
      <c r="B27" s="230" t="s">
        <v>16</v>
      </c>
      <c r="C27" s="231">
        <v>14</v>
      </c>
      <c r="D27" s="232">
        <v>1</v>
      </c>
      <c r="E27" s="233">
        <v>18</v>
      </c>
      <c r="F27" s="234">
        <v>1</v>
      </c>
      <c r="G27" s="232">
        <v>14</v>
      </c>
      <c r="H27" s="235">
        <v>0</v>
      </c>
      <c r="I27" s="236">
        <v>9</v>
      </c>
      <c r="J27" s="112">
        <v>5</v>
      </c>
      <c r="K27" s="237">
        <v>2</v>
      </c>
      <c r="L27" s="238">
        <v>5</v>
      </c>
      <c r="M27" s="112">
        <v>3</v>
      </c>
      <c r="N27" s="121">
        <v>4</v>
      </c>
      <c r="O27" s="239">
        <v>132</v>
      </c>
      <c r="P27" s="240">
        <v>133</v>
      </c>
      <c r="Q27" s="240">
        <v>151</v>
      </c>
      <c r="R27" s="240">
        <v>152</v>
      </c>
      <c r="S27" s="240">
        <v>166</v>
      </c>
      <c r="T27" s="241">
        <v>166</v>
      </c>
      <c r="U27" s="239">
        <v>98</v>
      </c>
      <c r="V27" s="240">
        <v>103</v>
      </c>
      <c r="W27" s="240">
        <v>105</v>
      </c>
      <c r="X27" s="240">
        <v>110</v>
      </c>
      <c r="Y27" s="240">
        <v>113</v>
      </c>
      <c r="Z27" s="235">
        <v>117</v>
      </c>
      <c r="AA27" s="242">
        <f t="shared" si="5"/>
        <v>0.74242424242424243</v>
      </c>
      <c r="AB27" s="243">
        <f t="shared" si="5"/>
        <v>0.77443609022556392</v>
      </c>
      <c r="AC27" s="243">
        <f t="shared" si="0"/>
        <v>0.69536423841059603</v>
      </c>
      <c r="AD27" s="244">
        <f t="shared" si="1"/>
        <v>0.72368421052631582</v>
      </c>
      <c r="AE27" s="214">
        <f t="shared" si="2"/>
        <v>0.68072289156626509</v>
      </c>
      <c r="AF27" s="216">
        <f t="shared" si="3"/>
        <v>0.70481927710843373</v>
      </c>
    </row>
    <row r="28" spans="1:47" s="66" customFormat="1" ht="18.75" customHeight="1" thickBot="1" x14ac:dyDescent="0.25">
      <c r="A28" s="56"/>
      <c r="B28" s="176" t="s">
        <v>0</v>
      </c>
      <c r="C28" s="177">
        <f>SUM(C13:C27)</f>
        <v>76</v>
      </c>
      <c r="D28" s="178">
        <f>SUM(D13:D27)</f>
        <v>45</v>
      </c>
      <c r="E28" s="178">
        <f>SUM(E13:E27)</f>
        <v>80</v>
      </c>
      <c r="F28" s="179">
        <f>SUM(F13:F27)</f>
        <v>48</v>
      </c>
      <c r="G28" s="180">
        <f t="shared" ref="G28:H28" si="6">SUM(G13:G27)</f>
        <v>66</v>
      </c>
      <c r="H28" s="181">
        <f t="shared" si="6"/>
        <v>45</v>
      </c>
      <c r="I28" s="177">
        <f>SUM(I13:I27)</f>
        <v>40</v>
      </c>
      <c r="J28" s="178">
        <f>SUM(J13:J27)</f>
        <v>43</v>
      </c>
      <c r="K28" s="178">
        <f>SUM(K13:K27)</f>
        <v>41</v>
      </c>
      <c r="L28" s="179">
        <f>SUM(L13:L27)</f>
        <v>32</v>
      </c>
      <c r="M28" s="178">
        <f t="shared" ref="M28:N28" si="7">SUM(M13:M27)</f>
        <v>17</v>
      </c>
      <c r="N28" s="181">
        <f t="shared" si="7"/>
        <v>34</v>
      </c>
      <c r="O28" s="177">
        <f>SUM(O13:O27)</f>
        <v>2508</v>
      </c>
      <c r="P28" s="178">
        <f>SUM(P13:P27)</f>
        <v>2553</v>
      </c>
      <c r="Q28" s="178">
        <f>SUM(Q13:Q27)</f>
        <v>2633</v>
      </c>
      <c r="R28" s="179">
        <f>SUM(R13:R27)</f>
        <v>2681</v>
      </c>
      <c r="S28" s="178">
        <f t="shared" ref="S28:T28" si="8">SUM(S13:S27)</f>
        <v>2747</v>
      </c>
      <c r="T28" s="245">
        <f t="shared" si="8"/>
        <v>2792</v>
      </c>
      <c r="U28" s="177">
        <f>SUM(U13:U27)</f>
        <v>2108</v>
      </c>
      <c r="V28" s="178">
        <f>SUM(V13:V27)</f>
        <v>2151</v>
      </c>
      <c r="W28" s="178">
        <f>SUM(W13:W27)</f>
        <v>2192</v>
      </c>
      <c r="X28" s="179">
        <f>SUM(X13:X27)</f>
        <v>2224</v>
      </c>
      <c r="Y28" s="180">
        <f t="shared" ref="Y28:Z28" si="9">SUM(Y13:Y27)</f>
        <v>2241</v>
      </c>
      <c r="Z28" s="181">
        <f t="shared" si="9"/>
        <v>2275</v>
      </c>
      <c r="AA28" s="182">
        <f t="shared" si="5"/>
        <v>0.84051036682615632</v>
      </c>
      <c r="AB28" s="183">
        <f t="shared" si="5"/>
        <v>0.84253819036427735</v>
      </c>
      <c r="AC28" s="183">
        <f t="shared" si="0"/>
        <v>0.83251044436004562</v>
      </c>
      <c r="AD28" s="184">
        <f t="shared" si="1"/>
        <v>0.8295412159641925</v>
      </c>
      <c r="AE28" s="183">
        <f t="shared" ref="AE28" si="10">IFERROR(Y28/S28,"")</f>
        <v>0.81579905351292314</v>
      </c>
      <c r="AF28" s="246">
        <f>IFERROR(Z28/T28,"")</f>
        <v>0.81482808022922637</v>
      </c>
    </row>
    <row r="30" spans="1:47" ht="14.25" thickBot="1" x14ac:dyDescent="0.3">
      <c r="A30" s="52" t="s">
        <v>60</v>
      </c>
    </row>
    <row r="31" spans="1:47" x14ac:dyDescent="0.25">
      <c r="B31" s="307" t="s">
        <v>31</v>
      </c>
      <c r="C31" s="309" t="s">
        <v>38</v>
      </c>
      <c r="D31" s="310"/>
      <c r="E31" s="310"/>
      <c r="F31" s="310"/>
      <c r="G31" s="310"/>
      <c r="H31" s="310"/>
      <c r="I31" s="310"/>
      <c r="J31" s="310"/>
      <c r="K31" s="311"/>
      <c r="L31" s="309" t="s">
        <v>33</v>
      </c>
      <c r="M31" s="310"/>
      <c r="N31" s="310"/>
      <c r="O31" s="310"/>
      <c r="P31" s="310"/>
      <c r="Q31" s="310"/>
      <c r="R31" s="310"/>
      <c r="S31" s="310"/>
      <c r="T31" s="311"/>
      <c r="U31" s="309" t="s">
        <v>34</v>
      </c>
      <c r="V31" s="310"/>
      <c r="W31" s="310"/>
      <c r="X31" s="310"/>
      <c r="Y31" s="310"/>
      <c r="Z31" s="310"/>
      <c r="AA31" s="310"/>
      <c r="AB31" s="310"/>
      <c r="AC31" s="311"/>
      <c r="AD31" s="309" t="s">
        <v>39</v>
      </c>
      <c r="AE31" s="310"/>
      <c r="AF31" s="310"/>
      <c r="AG31" s="310"/>
      <c r="AH31" s="310"/>
      <c r="AI31" s="310"/>
      <c r="AJ31" s="310"/>
      <c r="AK31" s="310"/>
      <c r="AL31" s="311"/>
      <c r="AM31" s="309" t="s">
        <v>40</v>
      </c>
      <c r="AN31" s="310"/>
      <c r="AO31" s="310"/>
      <c r="AP31" s="310"/>
      <c r="AQ31" s="310"/>
      <c r="AR31" s="310"/>
      <c r="AS31" s="310"/>
      <c r="AT31" s="310"/>
      <c r="AU31" s="311"/>
    </row>
    <row r="32" spans="1:47" ht="14.25" thickBot="1" x14ac:dyDescent="0.3">
      <c r="B32" s="308"/>
      <c r="C32" s="191" t="s">
        <v>36</v>
      </c>
      <c r="D32" s="192" t="s">
        <v>41</v>
      </c>
      <c r="E32" s="192" t="s">
        <v>49</v>
      </c>
      <c r="F32" s="192" t="s">
        <v>43</v>
      </c>
      <c r="G32" s="192" t="s">
        <v>44</v>
      </c>
      <c r="H32" s="194" t="s">
        <v>50</v>
      </c>
      <c r="I32" s="192" t="s">
        <v>56</v>
      </c>
      <c r="J32" s="192" t="s">
        <v>57</v>
      </c>
      <c r="K32" s="196" t="s">
        <v>59</v>
      </c>
      <c r="L32" s="191" t="s">
        <v>36</v>
      </c>
      <c r="M32" s="192" t="s">
        <v>41</v>
      </c>
      <c r="N32" s="192" t="s">
        <v>49</v>
      </c>
      <c r="O32" s="192" t="s">
        <v>43</v>
      </c>
      <c r="P32" s="192" t="s">
        <v>44</v>
      </c>
      <c r="Q32" s="194" t="s">
        <v>50</v>
      </c>
      <c r="R32" s="192" t="s">
        <v>56</v>
      </c>
      <c r="S32" s="192" t="s">
        <v>57</v>
      </c>
      <c r="T32" s="195" t="s">
        <v>59</v>
      </c>
      <c r="U32" s="191" t="s">
        <v>36</v>
      </c>
      <c r="V32" s="192" t="s">
        <v>41</v>
      </c>
      <c r="W32" s="192" t="s">
        <v>49</v>
      </c>
      <c r="X32" s="192" t="s">
        <v>43</v>
      </c>
      <c r="Y32" s="192" t="s">
        <v>44</v>
      </c>
      <c r="Z32" s="194" t="s">
        <v>50</v>
      </c>
      <c r="AA32" s="192" t="s">
        <v>56</v>
      </c>
      <c r="AB32" s="192" t="s">
        <v>57</v>
      </c>
      <c r="AC32" s="196" t="s">
        <v>59</v>
      </c>
      <c r="AD32" s="191" t="s">
        <v>36</v>
      </c>
      <c r="AE32" s="192" t="s">
        <v>41</v>
      </c>
      <c r="AF32" s="192" t="s">
        <v>49</v>
      </c>
      <c r="AG32" s="192" t="s">
        <v>43</v>
      </c>
      <c r="AH32" s="192" t="s">
        <v>44</v>
      </c>
      <c r="AI32" s="194" t="s">
        <v>50</v>
      </c>
      <c r="AJ32" s="192" t="s">
        <v>56</v>
      </c>
      <c r="AK32" s="192" t="s">
        <v>57</v>
      </c>
      <c r="AL32" s="196" t="s">
        <v>59</v>
      </c>
      <c r="AM32" s="197" t="s">
        <v>36</v>
      </c>
      <c r="AN32" s="247" t="s">
        <v>41</v>
      </c>
      <c r="AO32" s="247" t="s">
        <v>49</v>
      </c>
      <c r="AP32" s="247" t="s">
        <v>43</v>
      </c>
      <c r="AQ32" s="247" t="s">
        <v>44</v>
      </c>
      <c r="AR32" s="199" t="s">
        <v>50</v>
      </c>
      <c r="AS32" s="247" t="s">
        <v>56</v>
      </c>
      <c r="AT32" s="247" t="s">
        <v>57</v>
      </c>
      <c r="AU32" s="248" t="s">
        <v>59</v>
      </c>
    </row>
    <row r="33" spans="2:47" x14ac:dyDescent="0.25">
      <c r="B33" s="249" t="s">
        <v>110</v>
      </c>
      <c r="C33" s="250">
        <v>1</v>
      </c>
      <c r="D33" s="251">
        <v>9</v>
      </c>
      <c r="E33" s="251">
        <v>0</v>
      </c>
      <c r="F33" s="251">
        <v>0</v>
      </c>
      <c r="G33" s="251">
        <v>10</v>
      </c>
      <c r="H33" s="252">
        <v>0</v>
      </c>
      <c r="I33" s="253">
        <v>0</v>
      </c>
      <c r="J33" s="253">
        <v>8</v>
      </c>
      <c r="K33" s="254">
        <v>0</v>
      </c>
      <c r="L33" s="250">
        <v>0</v>
      </c>
      <c r="M33" s="251">
        <v>1</v>
      </c>
      <c r="N33" s="251">
        <v>3</v>
      </c>
      <c r="O33" s="251">
        <v>0</v>
      </c>
      <c r="P33" s="251">
        <v>0</v>
      </c>
      <c r="Q33" s="252">
        <v>0</v>
      </c>
      <c r="R33" s="253">
        <v>0</v>
      </c>
      <c r="S33" s="253">
        <v>0</v>
      </c>
      <c r="T33" s="254">
        <v>3</v>
      </c>
      <c r="U33" s="250">
        <v>17</v>
      </c>
      <c r="V33" s="251">
        <v>26</v>
      </c>
      <c r="W33" s="251">
        <v>26</v>
      </c>
      <c r="X33" s="251">
        <v>26</v>
      </c>
      <c r="Y33" s="251">
        <v>36</v>
      </c>
      <c r="Z33" s="252">
        <v>36</v>
      </c>
      <c r="AA33" s="255">
        <v>36</v>
      </c>
      <c r="AB33" s="255">
        <v>44</v>
      </c>
      <c r="AC33" s="256">
        <v>44</v>
      </c>
      <c r="AD33" s="250">
        <v>4</v>
      </c>
      <c r="AE33" s="251">
        <v>5</v>
      </c>
      <c r="AF33" s="251">
        <v>8</v>
      </c>
      <c r="AG33" s="251">
        <v>8</v>
      </c>
      <c r="AH33" s="251">
        <v>8</v>
      </c>
      <c r="AI33" s="252">
        <v>8</v>
      </c>
      <c r="AJ33" s="255">
        <v>8</v>
      </c>
      <c r="AK33" s="255">
        <v>8</v>
      </c>
      <c r="AL33" s="256">
        <v>11</v>
      </c>
      <c r="AM33" s="81">
        <v>0.23529411764705882</v>
      </c>
      <c r="AN33" s="82">
        <v>0.19230769230769232</v>
      </c>
      <c r="AO33" s="82">
        <v>0.30769230769230771</v>
      </c>
      <c r="AP33" s="82">
        <v>0.30769230769230771</v>
      </c>
      <c r="AQ33" s="82">
        <v>0.22222222222222221</v>
      </c>
      <c r="AR33" s="84">
        <v>0.22222222222222221</v>
      </c>
      <c r="AS33" s="82">
        <v>0.22222222222222221</v>
      </c>
      <c r="AT33" s="82">
        <v>0.18181818181818182</v>
      </c>
      <c r="AU33" s="85">
        <v>0.25</v>
      </c>
    </row>
    <row r="34" spans="2:47" ht="14.25" thickBot="1" x14ac:dyDescent="0.3">
      <c r="B34" s="257" t="s">
        <v>42</v>
      </c>
      <c r="C34" s="258">
        <v>0</v>
      </c>
      <c r="D34" s="259">
        <v>11</v>
      </c>
      <c r="E34" s="259">
        <v>0</v>
      </c>
      <c r="F34" s="259">
        <v>0</v>
      </c>
      <c r="G34" s="259">
        <v>13</v>
      </c>
      <c r="H34" s="260">
        <v>0</v>
      </c>
      <c r="I34" s="261">
        <v>0</v>
      </c>
      <c r="J34" s="261">
        <v>21</v>
      </c>
      <c r="K34" s="262">
        <v>0</v>
      </c>
      <c r="L34" s="258">
        <v>11</v>
      </c>
      <c r="M34" s="259">
        <v>3</v>
      </c>
      <c r="N34" s="259">
        <v>4</v>
      </c>
      <c r="O34" s="259">
        <v>2</v>
      </c>
      <c r="P34" s="259">
        <v>2</v>
      </c>
      <c r="Q34" s="260">
        <v>0</v>
      </c>
      <c r="R34" s="261">
        <v>0</v>
      </c>
      <c r="S34" s="261">
        <v>2</v>
      </c>
      <c r="T34" s="262">
        <v>2</v>
      </c>
      <c r="U34" s="258">
        <v>30</v>
      </c>
      <c r="V34" s="259">
        <v>41</v>
      </c>
      <c r="W34" s="259">
        <v>41</v>
      </c>
      <c r="X34" s="259">
        <v>41</v>
      </c>
      <c r="Y34" s="259">
        <v>54</v>
      </c>
      <c r="Z34" s="260">
        <v>54</v>
      </c>
      <c r="AA34" s="263">
        <v>54</v>
      </c>
      <c r="AB34" s="263">
        <v>75</v>
      </c>
      <c r="AC34" s="264">
        <v>75</v>
      </c>
      <c r="AD34" s="258">
        <v>17</v>
      </c>
      <c r="AE34" s="259">
        <v>20</v>
      </c>
      <c r="AF34" s="259">
        <v>24</v>
      </c>
      <c r="AG34" s="259">
        <v>25</v>
      </c>
      <c r="AH34" s="259">
        <v>28</v>
      </c>
      <c r="AI34" s="260">
        <v>28</v>
      </c>
      <c r="AJ34" s="263">
        <v>28</v>
      </c>
      <c r="AK34" s="263">
        <v>30</v>
      </c>
      <c r="AL34" s="264">
        <v>32</v>
      </c>
      <c r="AM34" s="173">
        <v>0.56666666666666665</v>
      </c>
      <c r="AN34" s="174">
        <v>0.48780487804878048</v>
      </c>
      <c r="AO34" s="174">
        <v>0.58536585365853655</v>
      </c>
      <c r="AP34" s="174">
        <v>0.6097560975609756</v>
      </c>
      <c r="AQ34" s="174">
        <v>0.51851851851851849</v>
      </c>
      <c r="AR34" s="175">
        <v>0.51851851851851849</v>
      </c>
      <c r="AS34" s="174">
        <v>0.51851851851851849</v>
      </c>
      <c r="AT34" s="174">
        <v>0.4</v>
      </c>
      <c r="AU34" s="265">
        <v>0.42666666666666669</v>
      </c>
    </row>
    <row r="35" spans="2:47" ht="19.5" customHeight="1" thickBot="1" x14ac:dyDescent="0.3">
      <c r="B35" s="176" t="s">
        <v>0</v>
      </c>
      <c r="C35" s="177">
        <f t="shared" ref="C35:H35" si="11">SUM(C33:C34)</f>
        <v>1</v>
      </c>
      <c r="D35" s="178">
        <f t="shared" si="11"/>
        <v>20</v>
      </c>
      <c r="E35" s="178">
        <f t="shared" si="11"/>
        <v>0</v>
      </c>
      <c r="F35" s="178">
        <f t="shared" si="11"/>
        <v>0</v>
      </c>
      <c r="G35" s="178">
        <f t="shared" si="11"/>
        <v>23</v>
      </c>
      <c r="H35" s="181">
        <f t="shared" si="11"/>
        <v>0</v>
      </c>
      <c r="I35" s="181">
        <f t="shared" ref="I35:K35" si="12">SUM(I33:I34)</f>
        <v>0</v>
      </c>
      <c r="J35" s="181">
        <f t="shared" si="12"/>
        <v>29</v>
      </c>
      <c r="K35" s="181">
        <f t="shared" si="12"/>
        <v>0</v>
      </c>
      <c r="L35" s="177">
        <f t="shared" ref="L35:Q35" si="13">SUM(L33:L34)</f>
        <v>11</v>
      </c>
      <c r="M35" s="178">
        <f t="shared" si="13"/>
        <v>4</v>
      </c>
      <c r="N35" s="178">
        <f t="shared" si="13"/>
        <v>7</v>
      </c>
      <c r="O35" s="178">
        <f t="shared" si="13"/>
        <v>2</v>
      </c>
      <c r="P35" s="178">
        <f t="shared" si="13"/>
        <v>2</v>
      </c>
      <c r="Q35" s="180">
        <f t="shared" si="13"/>
        <v>0</v>
      </c>
      <c r="R35" s="180">
        <f t="shared" ref="R35:T35" si="14">SUM(R33:R34)</f>
        <v>0</v>
      </c>
      <c r="S35" s="180">
        <f t="shared" si="14"/>
        <v>2</v>
      </c>
      <c r="T35" s="181">
        <f t="shared" si="14"/>
        <v>5</v>
      </c>
      <c r="U35" s="177">
        <f t="shared" ref="U35:Z35" si="15">SUM(U33:U34)</f>
        <v>47</v>
      </c>
      <c r="V35" s="178">
        <f t="shared" si="15"/>
        <v>67</v>
      </c>
      <c r="W35" s="178">
        <f t="shared" si="15"/>
        <v>67</v>
      </c>
      <c r="X35" s="178">
        <f t="shared" si="15"/>
        <v>67</v>
      </c>
      <c r="Y35" s="178">
        <f t="shared" si="15"/>
        <v>90</v>
      </c>
      <c r="Z35" s="181">
        <f t="shared" si="15"/>
        <v>90</v>
      </c>
      <c r="AA35" s="181">
        <f t="shared" ref="AA35:AC35" si="16">SUM(AA33:AA34)</f>
        <v>90</v>
      </c>
      <c r="AB35" s="181">
        <f t="shared" si="16"/>
        <v>119</v>
      </c>
      <c r="AC35" s="181">
        <f t="shared" si="16"/>
        <v>119</v>
      </c>
      <c r="AD35" s="177">
        <f t="shared" ref="AD35:AI35" si="17">SUM(AD33:AD34)</f>
        <v>21</v>
      </c>
      <c r="AE35" s="178">
        <f t="shared" si="17"/>
        <v>25</v>
      </c>
      <c r="AF35" s="178">
        <f t="shared" si="17"/>
        <v>32</v>
      </c>
      <c r="AG35" s="178">
        <f t="shared" si="17"/>
        <v>33</v>
      </c>
      <c r="AH35" s="178">
        <f t="shared" si="17"/>
        <v>36</v>
      </c>
      <c r="AI35" s="178">
        <f t="shared" si="17"/>
        <v>36</v>
      </c>
      <c r="AJ35" s="178">
        <f t="shared" ref="AJ35:AL35" si="18">SUM(AJ33:AJ34)</f>
        <v>36</v>
      </c>
      <c r="AK35" s="178">
        <f t="shared" si="18"/>
        <v>38</v>
      </c>
      <c r="AL35" s="181">
        <f t="shared" si="18"/>
        <v>43</v>
      </c>
      <c r="AM35" s="182">
        <f t="shared" ref="AM35:AN35" si="19">AD35/U35</f>
        <v>0.44680851063829785</v>
      </c>
      <c r="AN35" s="183">
        <f t="shared" si="19"/>
        <v>0.37313432835820898</v>
      </c>
      <c r="AO35" s="183">
        <f>IFERROR(AF35/W35,"")</f>
        <v>0.47761194029850745</v>
      </c>
      <c r="AP35" s="183">
        <f>IFERROR(AG35/X35,"")</f>
        <v>0.4925373134328358</v>
      </c>
      <c r="AQ35" s="183">
        <f>IFERROR(AH35/Y35,"")</f>
        <v>0.4</v>
      </c>
      <c r="AR35" s="246">
        <f>IFERROR(AI35/Z35,"")</f>
        <v>0.4</v>
      </c>
      <c r="AS35" s="246">
        <f t="shared" ref="AS35:AU35" si="20">IFERROR(AJ35/AA35,"")</f>
        <v>0.4</v>
      </c>
      <c r="AT35" s="246">
        <f t="shared" si="20"/>
        <v>0.31932773109243695</v>
      </c>
      <c r="AU35" s="246">
        <f t="shared" si="20"/>
        <v>0.36134453781512604</v>
      </c>
    </row>
  </sheetData>
  <sheetProtection algorithmName="SHA-512" hashValue="11rQD+etwU/BrjDe1rQzTDNPyk5PBbxXCQhHiczs3jiPgLEtKoVb7wq+IveSv160J/m6BHZDQWAO596UgUfxog==" saltValue="5H4GUaaDS08fdQJbd4Q0Xw==" spinCount="100000" sheet="1" objects="1" scenarios="1"/>
  <mergeCells count="13">
    <mergeCell ref="AM31:AU31"/>
    <mergeCell ref="U11:Z11"/>
    <mergeCell ref="AA11:AF11"/>
    <mergeCell ref="C31:K31"/>
    <mergeCell ref="L31:T31"/>
    <mergeCell ref="U31:AC31"/>
    <mergeCell ref="AD31:AL31"/>
    <mergeCell ref="O11:T11"/>
    <mergeCell ref="A8:B8"/>
    <mergeCell ref="B11:B12"/>
    <mergeCell ref="B31:B32"/>
    <mergeCell ref="C11:H11"/>
    <mergeCell ref="I11:N11"/>
  </mergeCells>
  <printOptions horizontalCentered="1"/>
  <pageMargins left="0.19685039370078741" right="0.27559055118110237" top="0.47244094488188981" bottom="0.74803149606299213" header="0.31496062992125984" footer="0.31496062992125984"/>
  <pageSetup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T17"/>
  <sheetViews>
    <sheetView showGridLines="0" zoomScaleNormal="100" zoomScaleSheetLayoutView="100" workbookViewId="0">
      <selection activeCell="K16" sqref="K16"/>
    </sheetView>
  </sheetViews>
  <sheetFormatPr baseColWidth="10" defaultRowHeight="12.75" x14ac:dyDescent="0.2"/>
  <cols>
    <col min="1" max="1" width="3" style="1" customWidth="1"/>
    <col min="2" max="2" width="10.140625" style="1" customWidth="1"/>
    <col min="3" max="3" width="28.28515625" style="1" bestFit="1" customWidth="1"/>
    <col min="4" max="4" width="10.7109375" style="1" customWidth="1"/>
    <col min="5" max="5" width="11.5703125" style="1" customWidth="1"/>
    <col min="6" max="6" width="12.140625" style="1" bestFit="1" customWidth="1"/>
    <col min="7" max="7" width="11.140625" style="1" customWidth="1"/>
    <col min="8" max="8" width="3.28515625" style="1" customWidth="1"/>
    <col min="9" max="9" width="11.42578125" style="1"/>
    <col min="10" max="10" width="2.85546875" style="1" customWidth="1"/>
    <col min="11" max="11" width="8.7109375" style="1" customWidth="1"/>
    <col min="12" max="16384" width="11.42578125" style="1"/>
  </cols>
  <sheetData>
    <row r="8" spans="1:20" ht="17.100000000000001" customHeight="1" x14ac:dyDescent="0.25">
      <c r="A8" s="300" t="s">
        <v>18</v>
      </c>
      <c r="B8" s="30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87"/>
      <c r="Q8" s="187"/>
      <c r="R8" s="187"/>
      <c r="S8" s="187"/>
      <c r="T8" s="187"/>
    </row>
    <row r="9" spans="1:20" ht="17.100000000000001" customHeight="1" x14ac:dyDescent="0.25">
      <c r="A9" s="52" t="s">
        <v>61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88"/>
      <c r="Q9" s="188"/>
      <c r="R9" s="188"/>
      <c r="S9" s="188"/>
      <c r="T9" s="188"/>
    </row>
    <row r="10" spans="1:20" ht="13.5" thickBot="1" x14ac:dyDescent="0.25"/>
    <row r="11" spans="1:20" ht="13.5" thickBot="1" x14ac:dyDescent="0.25">
      <c r="B11" s="286" t="s">
        <v>1</v>
      </c>
      <c r="C11" s="318" t="s">
        <v>3</v>
      </c>
      <c r="D11" s="312" t="s">
        <v>2</v>
      </c>
      <c r="E11" s="313"/>
      <c r="F11" s="314"/>
    </row>
    <row r="12" spans="1:20" ht="13.5" thickBot="1" x14ac:dyDescent="0.25">
      <c r="B12" s="317"/>
      <c r="C12" s="319"/>
      <c r="D12" s="266">
        <v>2018</v>
      </c>
      <c r="E12" s="267">
        <v>2019</v>
      </c>
      <c r="F12" s="267">
        <v>2020</v>
      </c>
    </row>
    <row r="13" spans="1:20" ht="20.100000000000001" customHeight="1" x14ac:dyDescent="0.2">
      <c r="B13" s="268">
        <v>1</v>
      </c>
      <c r="C13" s="269" t="s">
        <v>4</v>
      </c>
      <c r="D13" s="270">
        <v>292</v>
      </c>
      <c r="E13" s="270">
        <v>410</v>
      </c>
      <c r="F13" s="271">
        <v>450</v>
      </c>
    </row>
    <row r="14" spans="1:20" ht="20.100000000000001" customHeight="1" x14ac:dyDescent="0.2">
      <c r="B14" s="32">
        <v>2</v>
      </c>
      <c r="C14" s="272" t="s">
        <v>5</v>
      </c>
      <c r="D14" s="273">
        <v>380</v>
      </c>
      <c r="E14" s="273">
        <v>454</v>
      </c>
      <c r="F14" s="274">
        <v>466</v>
      </c>
    </row>
    <row r="15" spans="1:20" ht="20.100000000000001" customHeight="1" x14ac:dyDescent="0.2">
      <c r="B15" s="32">
        <v>3</v>
      </c>
      <c r="C15" s="272" t="s">
        <v>6</v>
      </c>
      <c r="D15" s="273">
        <v>120</v>
      </c>
      <c r="E15" s="273">
        <v>124</v>
      </c>
      <c r="F15" s="274">
        <v>126</v>
      </c>
    </row>
    <row r="16" spans="1:20" ht="20.100000000000001" customHeight="1" thickBot="1" x14ac:dyDescent="0.25">
      <c r="B16" s="100">
        <v>4</v>
      </c>
      <c r="C16" s="275" t="s">
        <v>7</v>
      </c>
      <c r="D16" s="276">
        <v>144</v>
      </c>
      <c r="E16" s="273">
        <v>133</v>
      </c>
      <c r="F16" s="274">
        <v>213</v>
      </c>
    </row>
    <row r="17" spans="2:6" ht="25.5" customHeight="1" thickBot="1" x14ac:dyDescent="0.25">
      <c r="B17" s="315" t="s">
        <v>0</v>
      </c>
      <c r="C17" s="316"/>
      <c r="D17" s="277">
        <f>SUM(D13:D16)</f>
        <v>936</v>
      </c>
      <c r="E17" s="277">
        <f>SUM(E13:E16)</f>
        <v>1121</v>
      </c>
      <c r="F17" s="277">
        <f>SUM(F13:F16)</f>
        <v>1255</v>
      </c>
    </row>
  </sheetData>
  <sheetProtection algorithmName="SHA-512" hashValue="a0l1ZWyNdOKbcJcRigOOFJEDiuv5sJ7ig66ZhrVLucjZM6T+AIiHBGQVUXiHlItes0FSXdHvx63SLgZeBw26sw==" saltValue="9CF9DTExhvZwiePyI1SJSg==" spinCount="100000" sheet="1" objects="1" scenarios="1"/>
  <mergeCells count="5">
    <mergeCell ref="D11:F11"/>
    <mergeCell ref="A8:B8"/>
    <mergeCell ref="B17:C17"/>
    <mergeCell ref="B11:B12"/>
    <mergeCell ref="C11:C12"/>
  </mergeCells>
  <phoneticPr fontId="2" type="noConversion"/>
  <printOptions horizontalCentered="1" verticalCentered="1"/>
  <pageMargins left="0.39370078740157483" right="0.39370078740157483" top="0.98425196850393704" bottom="0.98425196850393704" header="0" footer="0"/>
  <pageSetup scale="8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1CAD13C7FEF446870B69B5736428A6" ma:contentTypeVersion="0" ma:contentTypeDescription="Crear nuevo documento." ma:contentTypeScope="" ma:versionID="1919b7c4a1113c3871ee08ce4f5449a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D7984EF-C244-4E59-8FBE-61E6F08CC4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A565AC-1A44-43A3-8BED-DD779689E8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BBDA6F-25F5-4014-AF4E-D2F253A1E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COMPARATIVO TOTAL</vt:lpstr>
      <vt:lpstr>COMPARATIVO CAMPESTRE</vt:lpstr>
      <vt:lpstr>COMPARATIVO SALAMANCA</vt:lpstr>
      <vt:lpstr>Egresados Preparatorias</vt:lpstr>
      <vt:lpstr>'COMPARATIVO CAMPESTRE'!Área_de_impresión</vt:lpstr>
      <vt:lpstr>'COMPARATIVO SALAMANCA'!Área_de_impresión</vt:lpstr>
      <vt:lpstr>'COMPARATIVO TOTAL'!Área_de_impresión</vt:lpstr>
      <vt:lpstr>'Egresados Preparatorias'!Área_de_impresión</vt:lpstr>
    </vt:vector>
  </TitlesOfParts>
  <Company>Universidad DeLa Salle Bajio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2015-01-13T17:29:32Z</cp:lastPrinted>
  <dcterms:created xsi:type="dcterms:W3CDTF">2005-04-28T23:44:37Z</dcterms:created>
  <dcterms:modified xsi:type="dcterms:W3CDTF">2021-02-08T16:11:25Z</dcterms:modified>
</cp:coreProperties>
</file>